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20" windowWidth="23475" windowHeight="9495" activeTab="4"/>
  </bookViews>
  <sheets>
    <sheet name="Accueil" sheetId="1" r:id="rId1"/>
    <sheet name="Paramètres" sheetId="2" r:id="rId2"/>
    <sheet name="Codes" sheetId="3" r:id="rId3"/>
    <sheet name="Résultats Ecole" sheetId="12" r:id="rId4"/>
    <sheet name="Résultats Elève " sheetId="11" r:id="rId5"/>
    <sheet name="Synthèse Domaines" sheetId="7" r:id="rId6"/>
    <sheet name="Calculs" sheetId="8" state="hidden" r:id="rId7"/>
  </sheets>
  <externalReferences>
    <externalReference r:id="rId8"/>
  </externalReferences>
  <definedNames>
    <definedName name="index_eleve" localSheetId="4">#REF!</definedName>
    <definedName name="index_eleve">#REF!</definedName>
    <definedName name="nom_eleve" localSheetId="4">#REF!</definedName>
    <definedName name="nom_eleve">#REF!</definedName>
    <definedName name="resultats">[1]Saisie_Résultats!$D$8:$CY$157</definedName>
    <definedName name="start_francais" localSheetId="4">#REF!</definedName>
    <definedName name="start_francais">#REF!</definedName>
    <definedName name="start_math" localSheetId="4">#REF!</definedName>
    <definedName name="start_math">#REF!</definedName>
    <definedName name="_xlnm.Print_Area" localSheetId="3">'Résultats Ecole'!$A$1:$Q$81</definedName>
    <definedName name="_xlnm.Print_Area" localSheetId="4">'Résultats Elève '!$A$1:$P$86</definedName>
  </definedNames>
  <calcPr calcId="125725"/>
</workbook>
</file>

<file path=xl/calcChain.xml><?xml version="1.0" encoding="utf-8"?>
<calcChain xmlns="http://schemas.openxmlformats.org/spreadsheetml/2006/main">
  <c r="D32" i="11"/>
  <c r="D30"/>
  <c r="D28"/>
  <c r="D26"/>
  <c r="B4" i="8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BP17"/>
  <c r="BQ17"/>
  <c r="BR17"/>
  <c r="BS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BN82"/>
  <c r="BO82"/>
  <c r="BP82"/>
  <c r="BQ82"/>
  <c r="BR82"/>
  <c r="BS82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BL84"/>
  <c r="BM84"/>
  <c r="BN84"/>
  <c r="BO84"/>
  <c r="BP84"/>
  <c r="BQ84"/>
  <c r="BR84"/>
  <c r="BS84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87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BN87"/>
  <c r="BO87"/>
  <c r="BP87"/>
  <c r="BQ87"/>
  <c r="BR87"/>
  <c r="BS87"/>
  <c r="B88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BN88"/>
  <c r="BO88"/>
  <c r="BP88"/>
  <c r="BQ88"/>
  <c r="BR88"/>
  <c r="BS88"/>
  <c r="B89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BL89"/>
  <c r="BM89"/>
  <c r="BN89"/>
  <c r="BO89"/>
  <c r="BP89"/>
  <c r="BQ89"/>
  <c r="BR89"/>
  <c r="BS89"/>
  <c r="B90"/>
  <c r="C90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BN90"/>
  <c r="BO90"/>
  <c r="BP90"/>
  <c r="BQ90"/>
  <c r="BR90"/>
  <c r="BS90"/>
  <c r="B91"/>
  <c r="C91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BL91"/>
  <c r="BM91"/>
  <c r="BN91"/>
  <c r="BO91"/>
  <c r="BP91"/>
  <c r="BQ91"/>
  <c r="BR91"/>
  <c r="BS91"/>
  <c r="B92"/>
  <c r="C92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BN92"/>
  <c r="BO92"/>
  <c r="BP92"/>
  <c r="BQ92"/>
  <c r="BR92"/>
  <c r="BS92"/>
  <c r="B93"/>
  <c r="C93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BL93"/>
  <c r="BM93"/>
  <c r="BN93"/>
  <c r="BO93"/>
  <c r="BP93"/>
  <c r="BQ93"/>
  <c r="BR93"/>
  <c r="BS93"/>
  <c r="B94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I94"/>
  <c r="BJ94"/>
  <c r="BK94"/>
  <c r="BL94"/>
  <c r="BM94"/>
  <c r="BN94"/>
  <c r="BO94"/>
  <c r="BP94"/>
  <c r="BQ94"/>
  <c r="BR94"/>
  <c r="BS94"/>
  <c r="B95"/>
  <c r="C95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BL95"/>
  <c r="BM95"/>
  <c r="BN95"/>
  <c r="BO95"/>
  <c r="BP95"/>
  <c r="BQ95"/>
  <c r="BR95"/>
  <c r="BS95"/>
  <c r="B96"/>
  <c r="C96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BA96"/>
  <c r="BB96"/>
  <c r="BC96"/>
  <c r="BD96"/>
  <c r="BE96"/>
  <c r="BF96"/>
  <c r="BG96"/>
  <c r="BH96"/>
  <c r="BI96"/>
  <c r="BJ96"/>
  <c r="BK96"/>
  <c r="BL96"/>
  <c r="BM96"/>
  <c r="BN96"/>
  <c r="BO96"/>
  <c r="BP96"/>
  <c r="BQ96"/>
  <c r="BR96"/>
  <c r="BS96"/>
  <c r="B97"/>
  <c r="C97"/>
  <c r="D97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BN97"/>
  <c r="BO97"/>
  <c r="BP97"/>
  <c r="BQ97"/>
  <c r="BR97"/>
  <c r="BS97"/>
  <c r="B98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BA98"/>
  <c r="BB98"/>
  <c r="BC98"/>
  <c r="BD98"/>
  <c r="BE98"/>
  <c r="BF98"/>
  <c r="BG98"/>
  <c r="BH98"/>
  <c r="BI98"/>
  <c r="BJ98"/>
  <c r="BK98"/>
  <c r="BL98"/>
  <c r="BM98"/>
  <c r="BN98"/>
  <c r="BO98"/>
  <c r="BP98"/>
  <c r="BQ98"/>
  <c r="BR98"/>
  <c r="BS98"/>
  <c r="B99"/>
  <c r="C99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BA99"/>
  <c r="BB99"/>
  <c r="BC99"/>
  <c r="BD99"/>
  <c r="BE99"/>
  <c r="BF99"/>
  <c r="BG99"/>
  <c r="BH99"/>
  <c r="BI99"/>
  <c r="BJ99"/>
  <c r="BK99"/>
  <c r="BL99"/>
  <c r="BM99"/>
  <c r="BN99"/>
  <c r="BO99"/>
  <c r="BP99"/>
  <c r="BQ99"/>
  <c r="BR99"/>
  <c r="BS99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BH100"/>
  <c r="BI100"/>
  <c r="BJ100"/>
  <c r="BK100"/>
  <c r="BL100"/>
  <c r="BM100"/>
  <c r="BN100"/>
  <c r="BO100"/>
  <c r="BP100"/>
  <c r="BQ100"/>
  <c r="BR100"/>
  <c r="BS100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BH101"/>
  <c r="BI101"/>
  <c r="BJ101"/>
  <c r="BK101"/>
  <c r="BL101"/>
  <c r="BM101"/>
  <c r="BN101"/>
  <c r="BO101"/>
  <c r="BP101"/>
  <c r="BQ101"/>
  <c r="BR101"/>
  <c r="BS101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L102"/>
  <c r="BM102"/>
  <c r="BN102"/>
  <c r="BO102"/>
  <c r="BP102"/>
  <c r="BQ102"/>
  <c r="BR102"/>
  <c r="BS102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BA103"/>
  <c r="BB103"/>
  <c r="BC103"/>
  <c r="BD103"/>
  <c r="BE103"/>
  <c r="BF103"/>
  <c r="BG103"/>
  <c r="BH103"/>
  <c r="BI103"/>
  <c r="BJ103"/>
  <c r="BK103"/>
  <c r="BL103"/>
  <c r="BM103"/>
  <c r="BN103"/>
  <c r="BO103"/>
  <c r="BP103"/>
  <c r="BQ103"/>
  <c r="BR103"/>
  <c r="BS103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W104"/>
  <c r="AX104"/>
  <c r="AY104"/>
  <c r="AZ104"/>
  <c r="BA104"/>
  <c r="BB104"/>
  <c r="BC104"/>
  <c r="BD104"/>
  <c r="BE104"/>
  <c r="BF104"/>
  <c r="BG104"/>
  <c r="BH104"/>
  <c r="BI104"/>
  <c r="BJ104"/>
  <c r="BK104"/>
  <c r="BL104"/>
  <c r="BM104"/>
  <c r="BN104"/>
  <c r="BO104"/>
  <c r="BP104"/>
  <c r="BQ104"/>
  <c r="BR104"/>
  <c r="BS104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AS105"/>
  <c r="AT105"/>
  <c r="AU105"/>
  <c r="AV105"/>
  <c r="AW105"/>
  <c r="AX105"/>
  <c r="AY105"/>
  <c r="AZ105"/>
  <c r="BA105"/>
  <c r="BB105"/>
  <c r="BC105"/>
  <c r="BD105"/>
  <c r="BE105"/>
  <c r="BF105"/>
  <c r="BG105"/>
  <c r="BH105"/>
  <c r="BI105"/>
  <c r="BJ105"/>
  <c r="BK105"/>
  <c r="BL105"/>
  <c r="BM105"/>
  <c r="BN105"/>
  <c r="BO105"/>
  <c r="BP105"/>
  <c r="BQ105"/>
  <c r="BR105"/>
  <c r="BS105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AL106"/>
  <c r="AM106"/>
  <c r="AN106"/>
  <c r="AO106"/>
  <c r="AP106"/>
  <c r="AQ106"/>
  <c r="AR106"/>
  <c r="AS106"/>
  <c r="AT106"/>
  <c r="AU106"/>
  <c r="AV106"/>
  <c r="AW106"/>
  <c r="AX106"/>
  <c r="AY106"/>
  <c r="AZ106"/>
  <c r="BA106"/>
  <c r="BB106"/>
  <c r="BC106"/>
  <c r="BD106"/>
  <c r="BE106"/>
  <c r="BF106"/>
  <c r="BG106"/>
  <c r="BH106"/>
  <c r="BI106"/>
  <c r="BJ106"/>
  <c r="BK106"/>
  <c r="BL106"/>
  <c r="BM106"/>
  <c r="BN106"/>
  <c r="BO106"/>
  <c r="BP106"/>
  <c r="BQ106"/>
  <c r="BR106"/>
  <c r="BS106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AS107"/>
  <c r="AT107"/>
  <c r="AU107"/>
  <c r="AV107"/>
  <c r="AW107"/>
  <c r="AX107"/>
  <c r="AY107"/>
  <c r="AZ107"/>
  <c r="BA107"/>
  <c r="BB107"/>
  <c r="BC107"/>
  <c r="BD107"/>
  <c r="BE107"/>
  <c r="BF107"/>
  <c r="BG107"/>
  <c r="BH107"/>
  <c r="BI107"/>
  <c r="BJ107"/>
  <c r="BK107"/>
  <c r="BL107"/>
  <c r="BM107"/>
  <c r="BN107"/>
  <c r="BO107"/>
  <c r="BP107"/>
  <c r="BQ107"/>
  <c r="BR107"/>
  <c r="BS107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AS108"/>
  <c r="AT108"/>
  <c r="AU108"/>
  <c r="AV108"/>
  <c r="AW108"/>
  <c r="AX108"/>
  <c r="AY108"/>
  <c r="AZ108"/>
  <c r="BA108"/>
  <c r="BB108"/>
  <c r="BC108"/>
  <c r="BD108"/>
  <c r="BE108"/>
  <c r="BF108"/>
  <c r="BG108"/>
  <c r="BH108"/>
  <c r="BI108"/>
  <c r="BJ108"/>
  <c r="BK108"/>
  <c r="BL108"/>
  <c r="BM108"/>
  <c r="BN108"/>
  <c r="BO108"/>
  <c r="BP108"/>
  <c r="BQ108"/>
  <c r="BR108"/>
  <c r="BS108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AQ109"/>
  <c r="AR109"/>
  <c r="AS109"/>
  <c r="AT109"/>
  <c r="AU109"/>
  <c r="AV109"/>
  <c r="AW109"/>
  <c r="AX109"/>
  <c r="AY109"/>
  <c r="AZ109"/>
  <c r="BA109"/>
  <c r="BB109"/>
  <c r="BC109"/>
  <c r="BD109"/>
  <c r="BE109"/>
  <c r="BF109"/>
  <c r="BG109"/>
  <c r="BH109"/>
  <c r="BI109"/>
  <c r="BJ109"/>
  <c r="BK109"/>
  <c r="BL109"/>
  <c r="BM109"/>
  <c r="BN109"/>
  <c r="BO109"/>
  <c r="BP109"/>
  <c r="BQ109"/>
  <c r="BR109"/>
  <c r="BS109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AL110"/>
  <c r="AM110"/>
  <c r="AN110"/>
  <c r="AO110"/>
  <c r="AP110"/>
  <c r="AQ110"/>
  <c r="AR110"/>
  <c r="AS110"/>
  <c r="AT110"/>
  <c r="AU110"/>
  <c r="AV110"/>
  <c r="AW110"/>
  <c r="AX110"/>
  <c r="AY110"/>
  <c r="AZ110"/>
  <c r="BA110"/>
  <c r="BB110"/>
  <c r="BC110"/>
  <c r="BD110"/>
  <c r="BE110"/>
  <c r="BF110"/>
  <c r="BG110"/>
  <c r="BH110"/>
  <c r="BI110"/>
  <c r="BJ110"/>
  <c r="BK110"/>
  <c r="BL110"/>
  <c r="BM110"/>
  <c r="BN110"/>
  <c r="BO110"/>
  <c r="BP110"/>
  <c r="BQ110"/>
  <c r="BR110"/>
  <c r="BS110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AB111"/>
  <c r="AC111"/>
  <c r="AD111"/>
  <c r="AE111"/>
  <c r="AF111"/>
  <c r="AG111"/>
  <c r="AH111"/>
  <c r="AI111"/>
  <c r="AJ111"/>
  <c r="AK111"/>
  <c r="AL111"/>
  <c r="AM111"/>
  <c r="AN111"/>
  <c r="AO111"/>
  <c r="AP111"/>
  <c r="AQ111"/>
  <c r="AR111"/>
  <c r="AS111"/>
  <c r="AT111"/>
  <c r="AU111"/>
  <c r="AV111"/>
  <c r="AW111"/>
  <c r="AX111"/>
  <c r="AY111"/>
  <c r="AZ111"/>
  <c r="BA111"/>
  <c r="BB111"/>
  <c r="BC111"/>
  <c r="BD111"/>
  <c r="BE111"/>
  <c r="BF111"/>
  <c r="BG111"/>
  <c r="BH111"/>
  <c r="BI111"/>
  <c r="BJ111"/>
  <c r="BK111"/>
  <c r="BL111"/>
  <c r="BM111"/>
  <c r="BN111"/>
  <c r="BO111"/>
  <c r="BP111"/>
  <c r="BQ111"/>
  <c r="BR111"/>
  <c r="BS111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BI112"/>
  <c r="BJ112"/>
  <c r="BK112"/>
  <c r="BL112"/>
  <c r="BM112"/>
  <c r="BN112"/>
  <c r="BO112"/>
  <c r="BP112"/>
  <c r="BQ112"/>
  <c r="BR112"/>
  <c r="BS112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BI113"/>
  <c r="BJ113"/>
  <c r="BK113"/>
  <c r="BL113"/>
  <c r="BM113"/>
  <c r="BN113"/>
  <c r="BO113"/>
  <c r="BP113"/>
  <c r="BQ113"/>
  <c r="BR113"/>
  <c r="BS113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AS114"/>
  <c r="AT114"/>
  <c r="AU114"/>
  <c r="AV114"/>
  <c r="AW114"/>
  <c r="AX114"/>
  <c r="AY114"/>
  <c r="AZ114"/>
  <c r="BA114"/>
  <c r="BB114"/>
  <c r="BC114"/>
  <c r="BD114"/>
  <c r="BE114"/>
  <c r="BF114"/>
  <c r="BG114"/>
  <c r="BH114"/>
  <c r="BI114"/>
  <c r="BJ114"/>
  <c r="BK114"/>
  <c r="BL114"/>
  <c r="BM114"/>
  <c r="BN114"/>
  <c r="BO114"/>
  <c r="BP114"/>
  <c r="BQ114"/>
  <c r="BR114"/>
  <c r="BS114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AV115"/>
  <c r="AW115"/>
  <c r="AX115"/>
  <c r="AY115"/>
  <c r="AZ115"/>
  <c r="BA115"/>
  <c r="BB115"/>
  <c r="BC115"/>
  <c r="BD115"/>
  <c r="BE115"/>
  <c r="BF115"/>
  <c r="BG115"/>
  <c r="BH115"/>
  <c r="BI115"/>
  <c r="BJ115"/>
  <c r="BK115"/>
  <c r="BL115"/>
  <c r="BM115"/>
  <c r="BN115"/>
  <c r="BO115"/>
  <c r="BP115"/>
  <c r="BQ115"/>
  <c r="BR115"/>
  <c r="BS115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AV116"/>
  <c r="AW116"/>
  <c r="AX116"/>
  <c r="AY116"/>
  <c r="AZ116"/>
  <c r="BA116"/>
  <c r="BB116"/>
  <c r="BC116"/>
  <c r="BD116"/>
  <c r="BE116"/>
  <c r="BF116"/>
  <c r="BG116"/>
  <c r="BH116"/>
  <c r="BI116"/>
  <c r="BJ116"/>
  <c r="BK116"/>
  <c r="BL116"/>
  <c r="BM116"/>
  <c r="BN116"/>
  <c r="BO116"/>
  <c r="BP116"/>
  <c r="BQ116"/>
  <c r="BR116"/>
  <c r="BS116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AS117"/>
  <c r="AT117"/>
  <c r="AU117"/>
  <c r="AV117"/>
  <c r="AW117"/>
  <c r="AX117"/>
  <c r="AY117"/>
  <c r="AZ117"/>
  <c r="BA117"/>
  <c r="BB117"/>
  <c r="BC117"/>
  <c r="BD117"/>
  <c r="BE117"/>
  <c r="BF117"/>
  <c r="BG117"/>
  <c r="BH117"/>
  <c r="BI117"/>
  <c r="BJ117"/>
  <c r="BK117"/>
  <c r="BL117"/>
  <c r="BM117"/>
  <c r="BN117"/>
  <c r="BO117"/>
  <c r="BP117"/>
  <c r="BQ117"/>
  <c r="BR117"/>
  <c r="BS117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BA118"/>
  <c r="BB118"/>
  <c r="BC118"/>
  <c r="BD118"/>
  <c r="BE118"/>
  <c r="BF118"/>
  <c r="BG118"/>
  <c r="BH118"/>
  <c r="BI118"/>
  <c r="BJ118"/>
  <c r="BK118"/>
  <c r="BL118"/>
  <c r="BM118"/>
  <c r="BN118"/>
  <c r="BO118"/>
  <c r="BP118"/>
  <c r="BQ118"/>
  <c r="BR118"/>
  <c r="BS118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AL119"/>
  <c r="AM119"/>
  <c r="AN119"/>
  <c r="AO119"/>
  <c r="AP119"/>
  <c r="AQ119"/>
  <c r="AR119"/>
  <c r="AS119"/>
  <c r="AT119"/>
  <c r="AU119"/>
  <c r="AV119"/>
  <c r="AW119"/>
  <c r="AX119"/>
  <c r="AY119"/>
  <c r="AZ119"/>
  <c r="BA119"/>
  <c r="BB119"/>
  <c r="BC119"/>
  <c r="BD119"/>
  <c r="BE119"/>
  <c r="BF119"/>
  <c r="BG119"/>
  <c r="BH119"/>
  <c r="BI119"/>
  <c r="BJ119"/>
  <c r="BK119"/>
  <c r="BL119"/>
  <c r="BM119"/>
  <c r="BN119"/>
  <c r="BO119"/>
  <c r="BP119"/>
  <c r="BQ119"/>
  <c r="BR119"/>
  <c r="BS119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AL120"/>
  <c r="AM120"/>
  <c r="AN120"/>
  <c r="AO120"/>
  <c r="AP120"/>
  <c r="AQ120"/>
  <c r="AR120"/>
  <c r="AS120"/>
  <c r="AT120"/>
  <c r="AU120"/>
  <c r="AV120"/>
  <c r="AW120"/>
  <c r="AX120"/>
  <c r="AY120"/>
  <c r="AZ120"/>
  <c r="BA120"/>
  <c r="BB120"/>
  <c r="BC120"/>
  <c r="BD120"/>
  <c r="BE120"/>
  <c r="BF120"/>
  <c r="BG120"/>
  <c r="BH120"/>
  <c r="BI120"/>
  <c r="BJ120"/>
  <c r="BK120"/>
  <c r="BL120"/>
  <c r="BM120"/>
  <c r="BN120"/>
  <c r="BO120"/>
  <c r="BP120"/>
  <c r="BQ120"/>
  <c r="BR120"/>
  <c r="BS120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AL121"/>
  <c r="AM121"/>
  <c r="AN121"/>
  <c r="AO121"/>
  <c r="AP121"/>
  <c r="AQ121"/>
  <c r="AR121"/>
  <c r="AS121"/>
  <c r="AT121"/>
  <c r="AU121"/>
  <c r="AV121"/>
  <c r="AW121"/>
  <c r="AX121"/>
  <c r="AY121"/>
  <c r="AZ121"/>
  <c r="BA121"/>
  <c r="BB121"/>
  <c r="BC121"/>
  <c r="BD121"/>
  <c r="BE121"/>
  <c r="BF121"/>
  <c r="BG121"/>
  <c r="BH121"/>
  <c r="BI121"/>
  <c r="BJ121"/>
  <c r="BK121"/>
  <c r="BL121"/>
  <c r="BM121"/>
  <c r="BN121"/>
  <c r="BO121"/>
  <c r="BP121"/>
  <c r="BQ121"/>
  <c r="BR121"/>
  <c r="BS121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AS122"/>
  <c r="AT122"/>
  <c r="AU122"/>
  <c r="AV122"/>
  <c r="AW122"/>
  <c r="AX122"/>
  <c r="AY122"/>
  <c r="AZ122"/>
  <c r="BA122"/>
  <c r="BB122"/>
  <c r="BC122"/>
  <c r="BD122"/>
  <c r="BE122"/>
  <c r="BF122"/>
  <c r="BG122"/>
  <c r="BH122"/>
  <c r="BI122"/>
  <c r="BJ122"/>
  <c r="BK122"/>
  <c r="BL122"/>
  <c r="BM122"/>
  <c r="BN122"/>
  <c r="BO122"/>
  <c r="BP122"/>
  <c r="BQ122"/>
  <c r="BR122"/>
  <c r="BS122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AS123"/>
  <c r="AT123"/>
  <c r="AU123"/>
  <c r="AV123"/>
  <c r="AW123"/>
  <c r="AX123"/>
  <c r="AY123"/>
  <c r="AZ123"/>
  <c r="BA123"/>
  <c r="BB123"/>
  <c r="BC123"/>
  <c r="BD123"/>
  <c r="BE123"/>
  <c r="BF123"/>
  <c r="BG123"/>
  <c r="BH123"/>
  <c r="BI123"/>
  <c r="BJ123"/>
  <c r="BK123"/>
  <c r="BL123"/>
  <c r="BM123"/>
  <c r="BN123"/>
  <c r="BO123"/>
  <c r="BP123"/>
  <c r="BQ123"/>
  <c r="BR123"/>
  <c r="BS123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AQ124"/>
  <c r="AR124"/>
  <c r="AS124"/>
  <c r="AT124"/>
  <c r="AU124"/>
  <c r="AV124"/>
  <c r="AW124"/>
  <c r="AX124"/>
  <c r="AY124"/>
  <c r="AZ124"/>
  <c r="BA124"/>
  <c r="BB124"/>
  <c r="BC124"/>
  <c r="BD124"/>
  <c r="BE124"/>
  <c r="BF124"/>
  <c r="BG124"/>
  <c r="BH124"/>
  <c r="BI124"/>
  <c r="BJ124"/>
  <c r="BK124"/>
  <c r="BL124"/>
  <c r="BM124"/>
  <c r="BN124"/>
  <c r="BO124"/>
  <c r="BP124"/>
  <c r="BQ124"/>
  <c r="BR124"/>
  <c r="BS124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AV125"/>
  <c r="AW125"/>
  <c r="AX125"/>
  <c r="AY125"/>
  <c r="AZ125"/>
  <c r="BA125"/>
  <c r="BB125"/>
  <c r="BC125"/>
  <c r="BD125"/>
  <c r="BE125"/>
  <c r="BF125"/>
  <c r="BG125"/>
  <c r="BH125"/>
  <c r="BI125"/>
  <c r="BJ125"/>
  <c r="BK125"/>
  <c r="BL125"/>
  <c r="BM125"/>
  <c r="BN125"/>
  <c r="BO125"/>
  <c r="BP125"/>
  <c r="BQ125"/>
  <c r="BR125"/>
  <c r="BS125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AL126"/>
  <c r="AM126"/>
  <c r="AN126"/>
  <c r="AO126"/>
  <c r="AP126"/>
  <c r="AQ126"/>
  <c r="AR126"/>
  <c r="AS126"/>
  <c r="AT126"/>
  <c r="AU126"/>
  <c r="AV126"/>
  <c r="AW126"/>
  <c r="AX126"/>
  <c r="AY126"/>
  <c r="AZ126"/>
  <c r="BA126"/>
  <c r="BB126"/>
  <c r="BC126"/>
  <c r="BD126"/>
  <c r="BE126"/>
  <c r="BF126"/>
  <c r="BG126"/>
  <c r="BH126"/>
  <c r="BI126"/>
  <c r="BJ126"/>
  <c r="BK126"/>
  <c r="BL126"/>
  <c r="BM126"/>
  <c r="BN126"/>
  <c r="BO126"/>
  <c r="BP126"/>
  <c r="BQ126"/>
  <c r="BR126"/>
  <c r="BS126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AS127"/>
  <c r="AT127"/>
  <c r="AU127"/>
  <c r="AV127"/>
  <c r="AW127"/>
  <c r="AX127"/>
  <c r="AY127"/>
  <c r="AZ127"/>
  <c r="BA127"/>
  <c r="BB127"/>
  <c r="BC127"/>
  <c r="BD127"/>
  <c r="BE127"/>
  <c r="BF127"/>
  <c r="BG127"/>
  <c r="BH127"/>
  <c r="BI127"/>
  <c r="BJ127"/>
  <c r="BK127"/>
  <c r="BL127"/>
  <c r="BM127"/>
  <c r="BN127"/>
  <c r="BO127"/>
  <c r="BP127"/>
  <c r="BQ127"/>
  <c r="BR127"/>
  <c r="BS127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AS128"/>
  <c r="AT128"/>
  <c r="AU128"/>
  <c r="AV128"/>
  <c r="AW128"/>
  <c r="AX128"/>
  <c r="AY128"/>
  <c r="AZ128"/>
  <c r="BA128"/>
  <c r="BB128"/>
  <c r="BC128"/>
  <c r="BD128"/>
  <c r="BE128"/>
  <c r="BF128"/>
  <c r="BG128"/>
  <c r="BH128"/>
  <c r="BI128"/>
  <c r="BJ128"/>
  <c r="BK128"/>
  <c r="BL128"/>
  <c r="BM128"/>
  <c r="BN128"/>
  <c r="BO128"/>
  <c r="BP128"/>
  <c r="BQ128"/>
  <c r="BR128"/>
  <c r="BS128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AV129"/>
  <c r="AW129"/>
  <c r="AX129"/>
  <c r="AY129"/>
  <c r="AZ129"/>
  <c r="BA129"/>
  <c r="BB129"/>
  <c r="BC129"/>
  <c r="BD129"/>
  <c r="BE129"/>
  <c r="BF129"/>
  <c r="BG129"/>
  <c r="BH129"/>
  <c r="BI129"/>
  <c r="BJ129"/>
  <c r="BK129"/>
  <c r="BL129"/>
  <c r="BM129"/>
  <c r="BN129"/>
  <c r="BO129"/>
  <c r="BP129"/>
  <c r="BQ129"/>
  <c r="BR129"/>
  <c r="BS129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AS130"/>
  <c r="AT130"/>
  <c r="AU130"/>
  <c r="AV130"/>
  <c r="AW130"/>
  <c r="AX130"/>
  <c r="AY130"/>
  <c r="AZ130"/>
  <c r="BA130"/>
  <c r="BB130"/>
  <c r="BC130"/>
  <c r="BD130"/>
  <c r="BE130"/>
  <c r="BF130"/>
  <c r="BG130"/>
  <c r="BH130"/>
  <c r="BI130"/>
  <c r="BJ130"/>
  <c r="BK130"/>
  <c r="BL130"/>
  <c r="BM130"/>
  <c r="BN130"/>
  <c r="BO130"/>
  <c r="BP130"/>
  <c r="BQ130"/>
  <c r="BR130"/>
  <c r="BS130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AL131"/>
  <c r="AM131"/>
  <c r="AN131"/>
  <c r="AO131"/>
  <c r="AP131"/>
  <c r="AQ131"/>
  <c r="AR131"/>
  <c r="AS131"/>
  <c r="AT131"/>
  <c r="AU131"/>
  <c r="AV131"/>
  <c r="AW131"/>
  <c r="AX131"/>
  <c r="AY131"/>
  <c r="AZ131"/>
  <c r="BA131"/>
  <c r="BB131"/>
  <c r="BC131"/>
  <c r="BD131"/>
  <c r="BE131"/>
  <c r="BF131"/>
  <c r="BG131"/>
  <c r="BH131"/>
  <c r="BI131"/>
  <c r="BJ131"/>
  <c r="BK131"/>
  <c r="BL131"/>
  <c r="BM131"/>
  <c r="BN131"/>
  <c r="BO131"/>
  <c r="BP131"/>
  <c r="BQ131"/>
  <c r="BR131"/>
  <c r="BS131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AL132"/>
  <c r="AM132"/>
  <c r="AN132"/>
  <c r="AO132"/>
  <c r="AP132"/>
  <c r="AQ132"/>
  <c r="AR132"/>
  <c r="AS132"/>
  <c r="AT132"/>
  <c r="AU132"/>
  <c r="AV132"/>
  <c r="AW132"/>
  <c r="AX132"/>
  <c r="AY132"/>
  <c r="AZ132"/>
  <c r="BA132"/>
  <c r="BB132"/>
  <c r="BC132"/>
  <c r="BD132"/>
  <c r="BE132"/>
  <c r="BF132"/>
  <c r="BG132"/>
  <c r="BH132"/>
  <c r="BI132"/>
  <c r="BJ132"/>
  <c r="BK132"/>
  <c r="BL132"/>
  <c r="BM132"/>
  <c r="BN132"/>
  <c r="BO132"/>
  <c r="BP132"/>
  <c r="BQ132"/>
  <c r="BR132"/>
  <c r="BS132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AL133"/>
  <c r="AM133"/>
  <c r="AN133"/>
  <c r="AO133"/>
  <c r="AP133"/>
  <c r="AQ133"/>
  <c r="AR133"/>
  <c r="AS133"/>
  <c r="AT133"/>
  <c r="AU133"/>
  <c r="AV133"/>
  <c r="AW133"/>
  <c r="AX133"/>
  <c r="AY133"/>
  <c r="AZ133"/>
  <c r="BA133"/>
  <c r="BB133"/>
  <c r="BC133"/>
  <c r="BD133"/>
  <c r="BE133"/>
  <c r="BF133"/>
  <c r="BG133"/>
  <c r="BH133"/>
  <c r="BI133"/>
  <c r="BJ133"/>
  <c r="BK133"/>
  <c r="BL133"/>
  <c r="BM133"/>
  <c r="BN133"/>
  <c r="BO133"/>
  <c r="BP133"/>
  <c r="BQ133"/>
  <c r="BR133"/>
  <c r="BS133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S134"/>
  <c r="T134"/>
  <c r="U134"/>
  <c r="V134"/>
  <c r="W134"/>
  <c r="X134"/>
  <c r="Y134"/>
  <c r="Z134"/>
  <c r="AA134"/>
  <c r="AB134"/>
  <c r="AC134"/>
  <c r="AD134"/>
  <c r="AE134"/>
  <c r="AF134"/>
  <c r="AG134"/>
  <c r="AH134"/>
  <c r="AI134"/>
  <c r="AJ134"/>
  <c r="AK134"/>
  <c r="AL134"/>
  <c r="AM134"/>
  <c r="AN134"/>
  <c r="AO134"/>
  <c r="AP134"/>
  <c r="AQ134"/>
  <c r="AR134"/>
  <c r="AS134"/>
  <c r="AT134"/>
  <c r="AU134"/>
  <c r="AV134"/>
  <c r="AW134"/>
  <c r="AX134"/>
  <c r="AY134"/>
  <c r="AZ134"/>
  <c r="BA134"/>
  <c r="BB134"/>
  <c r="BC134"/>
  <c r="BD134"/>
  <c r="BE134"/>
  <c r="BF134"/>
  <c r="BG134"/>
  <c r="BH134"/>
  <c r="BI134"/>
  <c r="BJ134"/>
  <c r="BK134"/>
  <c r="BL134"/>
  <c r="BM134"/>
  <c r="BN134"/>
  <c r="BO134"/>
  <c r="BP134"/>
  <c r="BQ134"/>
  <c r="BR134"/>
  <c r="BS134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AQ135"/>
  <c r="AR135"/>
  <c r="AS135"/>
  <c r="AT135"/>
  <c r="AU135"/>
  <c r="AV135"/>
  <c r="AW135"/>
  <c r="AX135"/>
  <c r="AY135"/>
  <c r="AZ135"/>
  <c r="BA135"/>
  <c r="BB135"/>
  <c r="BC135"/>
  <c r="BD135"/>
  <c r="BE135"/>
  <c r="BF135"/>
  <c r="BG135"/>
  <c r="BH135"/>
  <c r="BI135"/>
  <c r="BJ135"/>
  <c r="BK135"/>
  <c r="BL135"/>
  <c r="BM135"/>
  <c r="BN135"/>
  <c r="BO135"/>
  <c r="BP135"/>
  <c r="BQ135"/>
  <c r="BR135"/>
  <c r="BS135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AI136"/>
  <c r="AJ136"/>
  <c r="AK136"/>
  <c r="AL136"/>
  <c r="AM136"/>
  <c r="AN136"/>
  <c r="AO136"/>
  <c r="AP136"/>
  <c r="AQ136"/>
  <c r="AR136"/>
  <c r="AS136"/>
  <c r="AT136"/>
  <c r="AU136"/>
  <c r="AV136"/>
  <c r="AW136"/>
  <c r="AX136"/>
  <c r="AY136"/>
  <c r="AZ136"/>
  <c r="BA136"/>
  <c r="BB136"/>
  <c r="BC136"/>
  <c r="BD136"/>
  <c r="BE136"/>
  <c r="BF136"/>
  <c r="BG136"/>
  <c r="BH136"/>
  <c r="BI136"/>
  <c r="BJ136"/>
  <c r="BK136"/>
  <c r="BL136"/>
  <c r="BM136"/>
  <c r="BN136"/>
  <c r="BO136"/>
  <c r="BP136"/>
  <c r="BQ136"/>
  <c r="BR136"/>
  <c r="BS136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AL137"/>
  <c r="AM137"/>
  <c r="AN137"/>
  <c r="AO137"/>
  <c r="AP137"/>
  <c r="AQ137"/>
  <c r="AR137"/>
  <c r="AS137"/>
  <c r="AT137"/>
  <c r="AU137"/>
  <c r="AV137"/>
  <c r="AW137"/>
  <c r="AX137"/>
  <c r="AY137"/>
  <c r="AZ137"/>
  <c r="BA137"/>
  <c r="BB137"/>
  <c r="BC137"/>
  <c r="BD137"/>
  <c r="BE137"/>
  <c r="BF137"/>
  <c r="BG137"/>
  <c r="BH137"/>
  <c r="BI137"/>
  <c r="BJ137"/>
  <c r="BK137"/>
  <c r="BL137"/>
  <c r="BM137"/>
  <c r="BN137"/>
  <c r="BO137"/>
  <c r="BP137"/>
  <c r="BQ137"/>
  <c r="BR137"/>
  <c r="BS137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AS138"/>
  <c r="AT138"/>
  <c r="AU138"/>
  <c r="AV138"/>
  <c r="AW138"/>
  <c r="AX138"/>
  <c r="AY138"/>
  <c r="AZ138"/>
  <c r="BA138"/>
  <c r="BB138"/>
  <c r="BC138"/>
  <c r="BD138"/>
  <c r="BE138"/>
  <c r="BF138"/>
  <c r="BG138"/>
  <c r="BH138"/>
  <c r="BI138"/>
  <c r="BJ138"/>
  <c r="BK138"/>
  <c r="BL138"/>
  <c r="BM138"/>
  <c r="BN138"/>
  <c r="BO138"/>
  <c r="BP138"/>
  <c r="BQ138"/>
  <c r="BR138"/>
  <c r="BS138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AL139"/>
  <c r="AM139"/>
  <c r="AN139"/>
  <c r="AO139"/>
  <c r="AP139"/>
  <c r="AQ139"/>
  <c r="AR139"/>
  <c r="AS139"/>
  <c r="AT139"/>
  <c r="AU139"/>
  <c r="AV139"/>
  <c r="AW139"/>
  <c r="AX139"/>
  <c r="AY139"/>
  <c r="AZ139"/>
  <c r="BA139"/>
  <c r="BB139"/>
  <c r="BC139"/>
  <c r="BD139"/>
  <c r="BE139"/>
  <c r="BF139"/>
  <c r="BG139"/>
  <c r="BH139"/>
  <c r="BI139"/>
  <c r="BJ139"/>
  <c r="BK139"/>
  <c r="BL139"/>
  <c r="BM139"/>
  <c r="BN139"/>
  <c r="BO139"/>
  <c r="BP139"/>
  <c r="BQ139"/>
  <c r="BR139"/>
  <c r="BS139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AL140"/>
  <c r="AM140"/>
  <c r="AN140"/>
  <c r="AO140"/>
  <c r="AP140"/>
  <c r="AQ140"/>
  <c r="AR140"/>
  <c r="AS140"/>
  <c r="AT140"/>
  <c r="AU140"/>
  <c r="AV140"/>
  <c r="AW140"/>
  <c r="AX140"/>
  <c r="AY140"/>
  <c r="AZ140"/>
  <c r="BA140"/>
  <c r="BB140"/>
  <c r="BC140"/>
  <c r="BD140"/>
  <c r="BE140"/>
  <c r="BF140"/>
  <c r="BG140"/>
  <c r="BH140"/>
  <c r="BI140"/>
  <c r="BJ140"/>
  <c r="BK140"/>
  <c r="BL140"/>
  <c r="BM140"/>
  <c r="BN140"/>
  <c r="BO140"/>
  <c r="BP140"/>
  <c r="BQ140"/>
  <c r="BR140"/>
  <c r="BS140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AL141"/>
  <c r="AM141"/>
  <c r="AN141"/>
  <c r="AO141"/>
  <c r="AP141"/>
  <c r="AQ141"/>
  <c r="AR141"/>
  <c r="AS141"/>
  <c r="AT141"/>
  <c r="AU141"/>
  <c r="AV141"/>
  <c r="AW141"/>
  <c r="AX141"/>
  <c r="AY141"/>
  <c r="AZ141"/>
  <c r="BA141"/>
  <c r="BB141"/>
  <c r="BC141"/>
  <c r="BD141"/>
  <c r="BE141"/>
  <c r="BF141"/>
  <c r="BG141"/>
  <c r="BH141"/>
  <c r="BI141"/>
  <c r="BJ141"/>
  <c r="BK141"/>
  <c r="BL141"/>
  <c r="BM141"/>
  <c r="BN141"/>
  <c r="BO141"/>
  <c r="BP141"/>
  <c r="BQ141"/>
  <c r="BR141"/>
  <c r="BS141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AL142"/>
  <c r="AM142"/>
  <c r="AN142"/>
  <c r="AO142"/>
  <c r="AP142"/>
  <c r="AQ142"/>
  <c r="AR142"/>
  <c r="AS142"/>
  <c r="AT142"/>
  <c r="AU142"/>
  <c r="AV142"/>
  <c r="AW142"/>
  <c r="AX142"/>
  <c r="AY142"/>
  <c r="AZ142"/>
  <c r="BA142"/>
  <c r="BB142"/>
  <c r="BC142"/>
  <c r="BD142"/>
  <c r="BE142"/>
  <c r="BF142"/>
  <c r="BG142"/>
  <c r="BH142"/>
  <c r="BI142"/>
  <c r="BJ142"/>
  <c r="BK142"/>
  <c r="BL142"/>
  <c r="BM142"/>
  <c r="BN142"/>
  <c r="BO142"/>
  <c r="BP142"/>
  <c r="BQ142"/>
  <c r="BR142"/>
  <c r="BS142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AV143"/>
  <c r="AW143"/>
  <c r="AX143"/>
  <c r="AY143"/>
  <c r="AZ143"/>
  <c r="BA143"/>
  <c r="BB143"/>
  <c r="BC143"/>
  <c r="BD143"/>
  <c r="BE143"/>
  <c r="BF143"/>
  <c r="BG143"/>
  <c r="BH143"/>
  <c r="BI143"/>
  <c r="BJ143"/>
  <c r="BK143"/>
  <c r="BL143"/>
  <c r="BM143"/>
  <c r="BN143"/>
  <c r="BO143"/>
  <c r="BP143"/>
  <c r="BQ143"/>
  <c r="BR143"/>
  <c r="BS143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AS144"/>
  <c r="AT144"/>
  <c r="AU144"/>
  <c r="AV144"/>
  <c r="AW144"/>
  <c r="AX144"/>
  <c r="AY144"/>
  <c r="AZ144"/>
  <c r="BA144"/>
  <c r="BB144"/>
  <c r="BC144"/>
  <c r="BD144"/>
  <c r="BE144"/>
  <c r="BF144"/>
  <c r="BG144"/>
  <c r="BH144"/>
  <c r="BI144"/>
  <c r="BJ144"/>
  <c r="BK144"/>
  <c r="BL144"/>
  <c r="BM144"/>
  <c r="BN144"/>
  <c r="BO144"/>
  <c r="BP144"/>
  <c r="BQ144"/>
  <c r="BR144"/>
  <c r="BS144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AS145"/>
  <c r="AT145"/>
  <c r="AU145"/>
  <c r="AV145"/>
  <c r="AW145"/>
  <c r="AX145"/>
  <c r="AY145"/>
  <c r="AZ145"/>
  <c r="BA145"/>
  <c r="BB145"/>
  <c r="BC145"/>
  <c r="BD145"/>
  <c r="BE145"/>
  <c r="BF145"/>
  <c r="BG145"/>
  <c r="BH145"/>
  <c r="BI145"/>
  <c r="BJ145"/>
  <c r="BK145"/>
  <c r="BL145"/>
  <c r="BM145"/>
  <c r="BN145"/>
  <c r="BO145"/>
  <c r="BP145"/>
  <c r="BQ145"/>
  <c r="BR145"/>
  <c r="BS145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AS146"/>
  <c r="AT146"/>
  <c r="AU146"/>
  <c r="AV146"/>
  <c r="AW146"/>
  <c r="AX146"/>
  <c r="AY146"/>
  <c r="AZ146"/>
  <c r="BA146"/>
  <c r="BB146"/>
  <c r="BC146"/>
  <c r="BD146"/>
  <c r="BE146"/>
  <c r="BF146"/>
  <c r="BG146"/>
  <c r="BH146"/>
  <c r="BI146"/>
  <c r="BJ146"/>
  <c r="BK146"/>
  <c r="BL146"/>
  <c r="BM146"/>
  <c r="BN146"/>
  <c r="BO146"/>
  <c r="BP146"/>
  <c r="BQ146"/>
  <c r="BR146"/>
  <c r="BS146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S147"/>
  <c r="T147"/>
  <c r="U147"/>
  <c r="V147"/>
  <c r="W147"/>
  <c r="X147"/>
  <c r="Y147"/>
  <c r="Z147"/>
  <c r="AA147"/>
  <c r="AB147"/>
  <c r="AC147"/>
  <c r="AD147"/>
  <c r="AE147"/>
  <c r="AF147"/>
  <c r="AG147"/>
  <c r="AH147"/>
  <c r="AI147"/>
  <c r="AJ147"/>
  <c r="AK147"/>
  <c r="AL147"/>
  <c r="AM147"/>
  <c r="AN147"/>
  <c r="AO147"/>
  <c r="AP147"/>
  <c r="AQ147"/>
  <c r="AR147"/>
  <c r="AS147"/>
  <c r="AT147"/>
  <c r="AU147"/>
  <c r="AV147"/>
  <c r="AW147"/>
  <c r="AX147"/>
  <c r="AY147"/>
  <c r="AZ147"/>
  <c r="BA147"/>
  <c r="BB147"/>
  <c r="BC147"/>
  <c r="BD147"/>
  <c r="BE147"/>
  <c r="BF147"/>
  <c r="BG147"/>
  <c r="BH147"/>
  <c r="BI147"/>
  <c r="BJ147"/>
  <c r="BK147"/>
  <c r="BL147"/>
  <c r="BM147"/>
  <c r="BN147"/>
  <c r="BO147"/>
  <c r="BP147"/>
  <c r="BQ147"/>
  <c r="BR147"/>
  <c r="BS147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AS148"/>
  <c r="AT148"/>
  <c r="AU148"/>
  <c r="AV148"/>
  <c r="AW148"/>
  <c r="AX148"/>
  <c r="AY148"/>
  <c r="AZ148"/>
  <c r="BA148"/>
  <c r="BB148"/>
  <c r="BC148"/>
  <c r="BD148"/>
  <c r="BE148"/>
  <c r="BF148"/>
  <c r="BG148"/>
  <c r="BH148"/>
  <c r="BI148"/>
  <c r="BJ148"/>
  <c r="BK148"/>
  <c r="BL148"/>
  <c r="BM148"/>
  <c r="BN148"/>
  <c r="BO148"/>
  <c r="BP148"/>
  <c r="BQ148"/>
  <c r="BR148"/>
  <c r="BS148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S149"/>
  <c r="T149"/>
  <c r="U149"/>
  <c r="V149"/>
  <c r="W149"/>
  <c r="X149"/>
  <c r="Y149"/>
  <c r="Z149"/>
  <c r="AA149"/>
  <c r="AB149"/>
  <c r="AC149"/>
  <c r="AD149"/>
  <c r="AE149"/>
  <c r="AF149"/>
  <c r="AG149"/>
  <c r="AH149"/>
  <c r="AI149"/>
  <c r="AJ149"/>
  <c r="AK149"/>
  <c r="AL149"/>
  <c r="AM149"/>
  <c r="AN149"/>
  <c r="AO149"/>
  <c r="AP149"/>
  <c r="AQ149"/>
  <c r="AR149"/>
  <c r="AS149"/>
  <c r="AT149"/>
  <c r="AU149"/>
  <c r="AV149"/>
  <c r="AW149"/>
  <c r="AX149"/>
  <c r="AY149"/>
  <c r="AZ149"/>
  <c r="BA149"/>
  <c r="BB149"/>
  <c r="BC149"/>
  <c r="BD149"/>
  <c r="BE149"/>
  <c r="BF149"/>
  <c r="BG149"/>
  <c r="BH149"/>
  <c r="BI149"/>
  <c r="BJ149"/>
  <c r="BK149"/>
  <c r="BL149"/>
  <c r="BM149"/>
  <c r="BN149"/>
  <c r="BO149"/>
  <c r="BP149"/>
  <c r="BQ149"/>
  <c r="BR149"/>
  <c r="BS149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T150"/>
  <c r="U150"/>
  <c r="V150"/>
  <c r="W150"/>
  <c r="X150"/>
  <c r="Y150"/>
  <c r="Z150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AQ150"/>
  <c r="AR150"/>
  <c r="AS150"/>
  <c r="AT150"/>
  <c r="AU150"/>
  <c r="AV150"/>
  <c r="AW150"/>
  <c r="AX150"/>
  <c r="AY150"/>
  <c r="AZ150"/>
  <c r="BA150"/>
  <c r="BB150"/>
  <c r="BC150"/>
  <c r="BD150"/>
  <c r="BE150"/>
  <c r="BF150"/>
  <c r="BG150"/>
  <c r="BH150"/>
  <c r="BI150"/>
  <c r="BJ150"/>
  <c r="BK150"/>
  <c r="BL150"/>
  <c r="BM150"/>
  <c r="BN150"/>
  <c r="BO150"/>
  <c r="BP150"/>
  <c r="BQ150"/>
  <c r="BR150"/>
  <c r="BS150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T151"/>
  <c r="U151"/>
  <c r="V151"/>
  <c r="W151"/>
  <c r="X151"/>
  <c r="Y151"/>
  <c r="Z151"/>
  <c r="AA151"/>
  <c r="AB151"/>
  <c r="AC151"/>
  <c r="AD151"/>
  <c r="AE151"/>
  <c r="AF151"/>
  <c r="AG151"/>
  <c r="AH151"/>
  <c r="AI151"/>
  <c r="AJ151"/>
  <c r="AK151"/>
  <c r="AL151"/>
  <c r="AM151"/>
  <c r="AN151"/>
  <c r="AO151"/>
  <c r="AP151"/>
  <c r="AQ151"/>
  <c r="AR151"/>
  <c r="AS151"/>
  <c r="AT151"/>
  <c r="AU151"/>
  <c r="AV151"/>
  <c r="AW151"/>
  <c r="AX151"/>
  <c r="AY151"/>
  <c r="AZ151"/>
  <c r="BA151"/>
  <c r="BB151"/>
  <c r="BC151"/>
  <c r="BD151"/>
  <c r="BE151"/>
  <c r="BF151"/>
  <c r="BG151"/>
  <c r="BH151"/>
  <c r="BI151"/>
  <c r="BJ151"/>
  <c r="BK151"/>
  <c r="BL151"/>
  <c r="BM151"/>
  <c r="BN151"/>
  <c r="BO151"/>
  <c r="BP151"/>
  <c r="BQ151"/>
  <c r="BR151"/>
  <c r="BS151"/>
  <c r="BH3"/>
  <c r="AX3"/>
  <c r="AT3"/>
  <c r="AR3"/>
  <c r="AP3"/>
  <c r="AO3"/>
  <c r="AN3"/>
  <c r="AM3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Q3"/>
  <c r="AS3"/>
  <c r="AU3"/>
  <c r="AV3"/>
  <c r="AW3"/>
  <c r="AY3"/>
  <c r="AZ3"/>
  <c r="BA3"/>
  <c r="BB3"/>
  <c r="BC3"/>
  <c r="BD3"/>
  <c r="BE3"/>
  <c r="BF3"/>
  <c r="BG3"/>
  <c r="BI3"/>
  <c r="BJ3"/>
  <c r="BK3"/>
  <c r="BL3"/>
  <c r="BM3"/>
  <c r="BN3"/>
  <c r="BO3"/>
  <c r="BP3"/>
  <c r="BQ3"/>
  <c r="BR3"/>
  <c r="BS3"/>
  <c r="B3"/>
  <c r="A1"/>
  <c r="A2" i="7"/>
  <c r="C2" i="12" l="1"/>
  <c r="A1" i="7" s="1"/>
  <c r="F2" i="11" l="1"/>
  <c r="A1"/>
  <c r="T33" i="12" l="1"/>
  <c r="U78"/>
  <c r="U68"/>
  <c r="U58"/>
  <c r="U40"/>
  <c r="U23"/>
  <c r="U15"/>
  <c r="U11"/>
  <c r="U5"/>
  <c r="T42"/>
  <c r="T44"/>
  <c r="T46"/>
  <c r="T48"/>
  <c r="U46" s="1"/>
  <c r="T50"/>
  <c r="T52"/>
  <c r="T54"/>
  <c r="T56"/>
  <c r="T58"/>
  <c r="T60"/>
  <c r="T62"/>
  <c r="T64"/>
  <c r="T66"/>
  <c r="T68"/>
  <c r="T70"/>
  <c r="T72"/>
  <c r="T74"/>
  <c r="T76"/>
  <c r="T78"/>
  <c r="T80"/>
  <c r="T40"/>
  <c r="T31"/>
  <c r="T11"/>
  <c r="T13"/>
  <c r="T15"/>
  <c r="T17"/>
  <c r="T19"/>
  <c r="T21"/>
  <c r="T23"/>
  <c r="T25"/>
  <c r="T27"/>
  <c r="T29"/>
  <c r="T9"/>
  <c r="T7"/>
  <c r="T5"/>
  <c r="AJ3"/>
  <c r="U27" l="1"/>
  <c r="K85" i="11"/>
  <c r="C9" i="3"/>
  <c r="A3" i="8" s="1"/>
  <c r="C10" i="3"/>
  <c r="BT4" i="8" s="1"/>
  <c r="C11" i="3"/>
  <c r="BT5" i="8" s="1"/>
  <c r="C12" i="3"/>
  <c r="A6" i="8" s="1"/>
  <c r="A8" i="7" s="1"/>
  <c r="C13" i="3"/>
  <c r="BT7" i="8" s="1"/>
  <c r="C14" i="3"/>
  <c r="A8" i="8" s="1"/>
  <c r="A10" i="7" s="1"/>
  <c r="C15" i="3"/>
  <c r="BT9" i="8" s="1"/>
  <c r="C16" i="3"/>
  <c r="BT10" i="8" s="1"/>
  <c r="C17" i="3"/>
  <c r="BT11" i="8" s="1"/>
  <c r="C18" i="3"/>
  <c r="BT12" i="8" s="1"/>
  <c r="K34" i="11"/>
  <c r="C8" i="7"/>
  <c r="E8"/>
  <c r="K8"/>
  <c r="CF160" i="3"/>
  <c r="CG160"/>
  <c r="CH160"/>
  <c r="CF161"/>
  <c r="CG161"/>
  <c r="CH161"/>
  <c r="CF162"/>
  <c r="CG162"/>
  <c r="CH162"/>
  <c r="CF163"/>
  <c r="CG163"/>
  <c r="CH163"/>
  <c r="CF164"/>
  <c r="CG164"/>
  <c r="CH164"/>
  <c r="C9" i="7"/>
  <c r="E9"/>
  <c r="K9"/>
  <c r="C10"/>
  <c r="E10"/>
  <c r="H10"/>
  <c r="I10"/>
  <c r="D11"/>
  <c r="F11"/>
  <c r="G11"/>
  <c r="J11"/>
  <c r="B12"/>
  <c r="D12"/>
  <c r="E12"/>
  <c r="K12"/>
  <c r="C13"/>
  <c r="E13"/>
  <c r="K13"/>
  <c r="C14"/>
  <c r="E14"/>
  <c r="H14"/>
  <c r="I14"/>
  <c r="D15"/>
  <c r="F15"/>
  <c r="G15"/>
  <c r="J15"/>
  <c r="D16"/>
  <c r="E16"/>
  <c r="K16"/>
  <c r="C17"/>
  <c r="E17"/>
  <c r="K17"/>
  <c r="C18"/>
  <c r="E18"/>
  <c r="H18"/>
  <c r="I18"/>
  <c r="D19"/>
  <c r="F19"/>
  <c r="G19"/>
  <c r="J19"/>
  <c r="B20"/>
  <c r="D20"/>
  <c r="E20"/>
  <c r="K20"/>
  <c r="C21"/>
  <c r="E21"/>
  <c r="K21"/>
  <c r="C22"/>
  <c r="E22"/>
  <c r="H22"/>
  <c r="I22"/>
  <c r="D23"/>
  <c r="F23"/>
  <c r="G23"/>
  <c r="J23"/>
  <c r="B24"/>
  <c r="D24"/>
  <c r="E24"/>
  <c r="K24"/>
  <c r="C25"/>
  <c r="E25"/>
  <c r="K25"/>
  <c r="C26"/>
  <c r="E26"/>
  <c r="H26"/>
  <c r="I26"/>
  <c r="D27"/>
  <c r="F27"/>
  <c r="G27"/>
  <c r="J27"/>
  <c r="B28"/>
  <c r="D28"/>
  <c r="K28"/>
  <c r="C29"/>
  <c r="E29"/>
  <c r="K29"/>
  <c r="C30"/>
  <c r="E30"/>
  <c r="I30"/>
  <c r="D31"/>
  <c r="F31"/>
  <c r="G31"/>
  <c r="J31"/>
  <c r="B32"/>
  <c r="D32"/>
  <c r="E32"/>
  <c r="K32"/>
  <c r="C33"/>
  <c r="E33"/>
  <c r="K33"/>
  <c r="C34"/>
  <c r="E34"/>
  <c r="H34"/>
  <c r="I34"/>
  <c r="D35"/>
  <c r="F35"/>
  <c r="G35"/>
  <c r="J35"/>
  <c r="B36"/>
  <c r="D36"/>
  <c r="E36"/>
  <c r="K36"/>
  <c r="C37"/>
  <c r="E37"/>
  <c r="K37"/>
  <c r="C38"/>
  <c r="E38"/>
  <c r="H38"/>
  <c r="I38"/>
  <c r="D39"/>
  <c r="F39"/>
  <c r="G39"/>
  <c r="J39"/>
  <c r="B40"/>
  <c r="D40"/>
  <c r="E40"/>
  <c r="K40"/>
  <c r="C41"/>
  <c r="E41"/>
  <c r="K41"/>
  <c r="C42"/>
  <c r="E42"/>
  <c r="I42"/>
  <c r="D43"/>
  <c r="F43"/>
  <c r="G43"/>
  <c r="J43"/>
  <c r="B44"/>
  <c r="D44"/>
  <c r="E44"/>
  <c r="K44"/>
  <c r="C45"/>
  <c r="E45"/>
  <c r="K45"/>
  <c r="C46"/>
  <c r="E46"/>
  <c r="H46"/>
  <c r="I46"/>
  <c r="D47"/>
  <c r="F47"/>
  <c r="G47"/>
  <c r="J47"/>
  <c r="B48"/>
  <c r="D48"/>
  <c r="E48"/>
  <c r="K48"/>
  <c r="C49"/>
  <c r="E49"/>
  <c r="K49"/>
  <c r="C50"/>
  <c r="E50"/>
  <c r="H50"/>
  <c r="I50"/>
  <c r="D51"/>
  <c r="F51"/>
  <c r="G51"/>
  <c r="J51"/>
  <c r="B52"/>
  <c r="D52"/>
  <c r="E52"/>
  <c r="K52"/>
  <c r="C53"/>
  <c r="E53"/>
  <c r="K53"/>
  <c r="C54"/>
  <c r="E54"/>
  <c r="I54"/>
  <c r="D55"/>
  <c r="F55"/>
  <c r="G55"/>
  <c r="J55"/>
  <c r="B56"/>
  <c r="D56"/>
  <c r="K56"/>
  <c r="C57"/>
  <c r="E57"/>
  <c r="K57"/>
  <c r="C58"/>
  <c r="E58"/>
  <c r="H58"/>
  <c r="I58"/>
  <c r="D59"/>
  <c r="F59"/>
  <c r="G59"/>
  <c r="J59"/>
  <c r="B60"/>
  <c r="D60"/>
  <c r="E60"/>
  <c r="K60"/>
  <c r="C61"/>
  <c r="E61"/>
  <c r="K61"/>
  <c r="C62"/>
  <c r="E62"/>
  <c r="H62"/>
  <c r="I62"/>
  <c r="D63"/>
  <c r="F63"/>
  <c r="G63"/>
  <c r="J63"/>
  <c r="B64"/>
  <c r="D64"/>
  <c r="E64"/>
  <c r="K64"/>
  <c r="C65"/>
  <c r="E65"/>
  <c r="K65"/>
  <c r="C66"/>
  <c r="E66"/>
  <c r="H66"/>
  <c r="I66"/>
  <c r="D67"/>
  <c r="F67"/>
  <c r="G67"/>
  <c r="J67"/>
  <c r="B68"/>
  <c r="D68"/>
  <c r="K68"/>
  <c r="C69"/>
  <c r="E69"/>
  <c r="K69"/>
  <c r="C70"/>
  <c r="E70"/>
  <c r="H70"/>
  <c r="I70"/>
  <c r="D71"/>
  <c r="F71"/>
  <c r="G71"/>
  <c r="J71"/>
  <c r="B72"/>
  <c r="D72"/>
  <c r="K72"/>
  <c r="C73"/>
  <c r="E73"/>
  <c r="K73"/>
  <c r="C74"/>
  <c r="E74"/>
  <c r="H74"/>
  <c r="I74"/>
  <c r="D75"/>
  <c r="F75"/>
  <c r="G75"/>
  <c r="J75"/>
  <c r="B76"/>
  <c r="D76"/>
  <c r="K76"/>
  <c r="C77"/>
  <c r="E77"/>
  <c r="K77"/>
  <c r="C78"/>
  <c r="E78"/>
  <c r="I78"/>
  <c r="D79"/>
  <c r="F79"/>
  <c r="G79"/>
  <c r="J79"/>
  <c r="B80"/>
  <c r="D80"/>
  <c r="K80"/>
  <c r="C81"/>
  <c r="E81"/>
  <c r="K81"/>
  <c r="C82"/>
  <c r="E82"/>
  <c r="H82"/>
  <c r="I82"/>
  <c r="D83"/>
  <c r="F83"/>
  <c r="G83"/>
  <c r="J83"/>
  <c r="B84"/>
  <c r="D84"/>
  <c r="E84"/>
  <c r="K84"/>
  <c r="C85"/>
  <c r="E85"/>
  <c r="K85"/>
  <c r="C86"/>
  <c r="E86"/>
  <c r="H86"/>
  <c r="I86"/>
  <c r="D87"/>
  <c r="F87"/>
  <c r="G87"/>
  <c r="J87"/>
  <c r="D88"/>
  <c r="E88"/>
  <c r="K88"/>
  <c r="C89"/>
  <c r="E89"/>
  <c r="K89"/>
  <c r="C90"/>
  <c r="E90"/>
  <c r="H90"/>
  <c r="I90"/>
  <c r="D91"/>
  <c r="F91"/>
  <c r="G91"/>
  <c r="J91"/>
  <c r="B92"/>
  <c r="D92"/>
  <c r="E92"/>
  <c r="K92"/>
  <c r="C93"/>
  <c r="E93"/>
  <c r="K93"/>
  <c r="C94"/>
  <c r="E94"/>
  <c r="I94"/>
  <c r="D95"/>
  <c r="F95"/>
  <c r="G95"/>
  <c r="J95"/>
  <c r="B96"/>
  <c r="D96"/>
  <c r="E96"/>
  <c r="K96"/>
  <c r="C97"/>
  <c r="E97"/>
  <c r="K97"/>
  <c r="C98"/>
  <c r="E98"/>
  <c r="H98"/>
  <c r="I98"/>
  <c r="D99"/>
  <c r="F99"/>
  <c r="G99"/>
  <c r="J99"/>
  <c r="B100"/>
  <c r="D100"/>
  <c r="K100"/>
  <c r="C101"/>
  <c r="E101"/>
  <c r="K101"/>
  <c r="C102"/>
  <c r="E102"/>
  <c r="H102"/>
  <c r="I102"/>
  <c r="D103"/>
  <c r="F103"/>
  <c r="G103"/>
  <c r="J103"/>
  <c r="B104"/>
  <c r="D104"/>
  <c r="E104"/>
  <c r="K104"/>
  <c r="C105"/>
  <c r="E105"/>
  <c r="K105"/>
  <c r="C106"/>
  <c r="E106"/>
  <c r="H106"/>
  <c r="I106"/>
  <c r="D107"/>
  <c r="F107"/>
  <c r="G107"/>
  <c r="J107"/>
  <c r="B108"/>
  <c r="D108"/>
  <c r="K108"/>
  <c r="C109"/>
  <c r="E109"/>
  <c r="K109"/>
  <c r="C110"/>
  <c r="E110"/>
  <c r="H110"/>
  <c r="I110"/>
  <c r="D111"/>
  <c r="F111"/>
  <c r="G111"/>
  <c r="J111"/>
  <c r="B112"/>
  <c r="D112"/>
  <c r="E112"/>
  <c r="K112"/>
  <c r="C113"/>
  <c r="E113"/>
  <c r="K113"/>
  <c r="C114"/>
  <c r="E114"/>
  <c r="H114"/>
  <c r="I114"/>
  <c r="D115"/>
  <c r="F115"/>
  <c r="G115"/>
  <c r="J115"/>
  <c r="B116"/>
  <c r="D116"/>
  <c r="E116"/>
  <c r="K116"/>
  <c r="C117"/>
  <c r="E117"/>
  <c r="K117"/>
  <c r="C118"/>
  <c r="E118"/>
  <c r="H118"/>
  <c r="I118"/>
  <c r="D119"/>
  <c r="F119"/>
  <c r="G119"/>
  <c r="J119"/>
  <c r="B120"/>
  <c r="D120"/>
  <c r="E120"/>
  <c r="K120"/>
  <c r="C121"/>
  <c r="E121"/>
  <c r="K121"/>
  <c r="C122"/>
  <c r="E122"/>
  <c r="I122"/>
  <c r="D123"/>
  <c r="F123"/>
  <c r="G123"/>
  <c r="J123"/>
  <c r="B124"/>
  <c r="D124"/>
  <c r="E124"/>
  <c r="K124"/>
  <c r="C125"/>
  <c r="E125"/>
  <c r="K125"/>
  <c r="C126"/>
  <c r="E126"/>
  <c r="I126"/>
  <c r="D127"/>
  <c r="F127"/>
  <c r="G127"/>
  <c r="J127"/>
  <c r="B128"/>
  <c r="D128"/>
  <c r="E128"/>
  <c r="K128"/>
  <c r="C129"/>
  <c r="E129"/>
  <c r="K129"/>
  <c r="C130"/>
  <c r="E130"/>
  <c r="H130"/>
  <c r="I130"/>
  <c r="D131"/>
  <c r="F131"/>
  <c r="G131"/>
  <c r="J131"/>
  <c r="B132"/>
  <c r="D132"/>
  <c r="E132"/>
  <c r="K132"/>
  <c r="C133"/>
  <c r="E133"/>
  <c r="K133"/>
  <c r="C134"/>
  <c r="E134"/>
  <c r="H134"/>
  <c r="I134"/>
  <c r="D135"/>
  <c r="F135"/>
  <c r="G135"/>
  <c r="J135"/>
  <c r="B136"/>
  <c r="D136"/>
  <c r="E136"/>
  <c r="K136"/>
  <c r="C137"/>
  <c r="E137"/>
  <c r="K137"/>
  <c r="C138"/>
  <c r="E138"/>
  <c r="H138"/>
  <c r="I138"/>
  <c r="D139"/>
  <c r="F139"/>
  <c r="G139"/>
  <c r="J139"/>
  <c r="B140"/>
  <c r="D140"/>
  <c r="E140"/>
  <c r="K140"/>
  <c r="C141"/>
  <c r="E141"/>
  <c r="K141"/>
  <c r="C142"/>
  <c r="E142"/>
  <c r="H142"/>
  <c r="I142"/>
  <c r="D143"/>
  <c r="F143"/>
  <c r="G143"/>
  <c r="J143"/>
  <c r="B144"/>
  <c r="D144"/>
  <c r="K144"/>
  <c r="C145"/>
  <c r="E145"/>
  <c r="K145"/>
  <c r="C146"/>
  <c r="E146"/>
  <c r="H146"/>
  <c r="I146"/>
  <c r="D147"/>
  <c r="F147"/>
  <c r="G147"/>
  <c r="J147"/>
  <c r="B148"/>
  <c r="D148"/>
  <c r="K148"/>
  <c r="C149"/>
  <c r="E149"/>
  <c r="K149"/>
  <c r="C150"/>
  <c r="E150"/>
  <c r="H150"/>
  <c r="I150"/>
  <c r="D151"/>
  <c r="F151"/>
  <c r="G151"/>
  <c r="J151"/>
  <c r="B152"/>
  <c r="D152"/>
  <c r="E152"/>
  <c r="K152"/>
  <c r="C153"/>
  <c r="E153"/>
  <c r="K153"/>
  <c r="A3"/>
  <c r="C2" i="8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BL2"/>
  <c r="BM2"/>
  <c r="BN2"/>
  <c r="BO2"/>
  <c r="BP2"/>
  <c r="BQ2"/>
  <c r="BR2"/>
  <c r="BS2"/>
  <c r="B2"/>
  <c r="C19" i="3"/>
  <c r="BT13" i="8" s="1"/>
  <c r="C20" i="3"/>
  <c r="A14" i="8" s="1"/>
  <c r="A16" i="7" s="1"/>
  <c r="C21" i="3"/>
  <c r="A15" i="8" s="1"/>
  <c r="A17" i="7" s="1"/>
  <c r="C22" i="3"/>
  <c r="C23"/>
  <c r="BT17" i="8" s="1"/>
  <c r="C24" i="3"/>
  <c r="BT18" i="8" s="1"/>
  <c r="C25" i="3"/>
  <c r="A19" i="8" s="1"/>
  <c r="A21" i="7" s="1"/>
  <c r="C26" i="3"/>
  <c r="A20" i="8" s="1"/>
  <c r="A22" i="7" s="1"/>
  <c r="C27" i="3"/>
  <c r="BT21" i="8" s="1"/>
  <c r="C28" i="3"/>
  <c r="BT22" i="8" s="1"/>
  <c r="C29" i="3"/>
  <c r="C30"/>
  <c r="BT24" i="8" s="1"/>
  <c r="C31" i="3"/>
  <c r="BT25" i="8" s="1"/>
  <c r="C32" i="3"/>
  <c r="BT26" i="8" s="1"/>
  <c r="C33" i="3"/>
  <c r="A27" i="8" s="1"/>
  <c r="A29" i="7" s="1"/>
  <c r="C34" i="3"/>
  <c r="A28" i="8" s="1"/>
  <c r="A30" i="7" s="1"/>
  <c r="C35" i="3"/>
  <c r="BT29" i="8" s="1"/>
  <c r="C36" i="3"/>
  <c r="BT30" i="8" s="1"/>
  <c r="C37" i="3"/>
  <c r="A31" i="8" s="1"/>
  <c r="A33" i="7" s="1"/>
  <c r="C38" i="3"/>
  <c r="A32" i="8" s="1"/>
  <c r="A34" i="7" s="1"/>
  <c r="C39" i="3"/>
  <c r="BT33" i="8" s="1"/>
  <c r="C40" i="3"/>
  <c r="BT34" i="8" s="1"/>
  <c r="C41" i="3"/>
  <c r="BT35" i="8" s="1"/>
  <c r="C42" i="3"/>
  <c r="A36" i="8" s="1"/>
  <c r="A38" i="7" s="1"/>
  <c r="C43" i="3"/>
  <c r="A37" i="8" s="1"/>
  <c r="A39" i="7" s="1"/>
  <c r="C44" i="3"/>
  <c r="A38" i="8" s="1"/>
  <c r="A40" i="7" s="1"/>
  <c r="C45" i="3"/>
  <c r="BT39" i="8" s="1"/>
  <c r="C46" i="3"/>
  <c r="BT40" i="8" s="1"/>
  <c r="C47" i="3"/>
  <c r="A41" i="8" s="1"/>
  <c r="A43" i="7" s="1"/>
  <c r="C48" i="3"/>
  <c r="C49"/>
  <c r="A43" i="8" s="1"/>
  <c r="A45" i="7" s="1"/>
  <c r="C50" i="3"/>
  <c r="BT44" i="8" s="1"/>
  <c r="C51" i="3"/>
  <c r="BT45" i="8" s="1"/>
  <c r="C52" i="3"/>
  <c r="BT46" i="8" s="1"/>
  <c r="C53" i="3"/>
  <c r="A47" i="8" s="1"/>
  <c r="A49" i="7" s="1"/>
  <c r="C54" i="3"/>
  <c r="BT48" i="8" s="1"/>
  <c r="C55" i="3"/>
  <c r="BT49" i="8" s="1"/>
  <c r="C56" i="3"/>
  <c r="BT50" i="8" s="1"/>
  <c r="C57" i="3"/>
  <c r="BT51" i="8" s="1"/>
  <c r="C58" i="3"/>
  <c r="A52" i="8" s="1"/>
  <c r="A54" i="7" s="1"/>
  <c r="C59" i="3"/>
  <c r="BT53" i="8" s="1"/>
  <c r="C60" i="3"/>
  <c r="A54" i="8" s="1"/>
  <c r="A56" i="7" s="1"/>
  <c r="C61" i="3"/>
  <c r="BT55" i="8" s="1"/>
  <c r="C62" i="3"/>
  <c r="BT56" i="8" s="1"/>
  <c r="C63" i="3"/>
  <c r="BT57" i="8" s="1"/>
  <c r="C64" i="3"/>
  <c r="BT58" i="8" s="1"/>
  <c r="C65" i="3"/>
  <c r="A59" i="8" s="1"/>
  <c r="A61" i="7" s="1"/>
  <c r="C66" i="3"/>
  <c r="BT60" i="8" s="1"/>
  <c r="C67" i="3"/>
  <c r="BT61" i="8" s="1"/>
  <c r="C68" i="3"/>
  <c r="C69"/>
  <c r="A63" i="8" s="1"/>
  <c r="A65" i="7" s="1"/>
  <c r="C70" i="3"/>
  <c r="A64" i="8" s="1"/>
  <c r="A66" i="7" s="1"/>
  <c r="C71" i="3"/>
  <c r="A65" i="8" s="1"/>
  <c r="A67" i="7" s="1"/>
  <c r="C72" i="3"/>
  <c r="BT66" i="8" s="1"/>
  <c r="C73" i="3"/>
  <c r="A67" i="8" s="1"/>
  <c r="A69" i="7" s="1"/>
  <c r="C74" i="3"/>
  <c r="A68" i="8" s="1"/>
  <c r="A70" i="7" s="1"/>
  <c r="C75" i="3"/>
  <c r="A69" i="8" s="1"/>
  <c r="A71" i="7" s="1"/>
  <c r="C76" i="3"/>
  <c r="BT70" i="8" s="1"/>
  <c r="C77" i="3"/>
  <c r="BT71" i="8" s="1"/>
  <c r="C78" i="3"/>
  <c r="A72" i="8" s="1"/>
  <c r="A74" i="7" s="1"/>
  <c r="C79" i="3"/>
  <c r="BT73" i="8" s="1"/>
  <c r="C80" i="3"/>
  <c r="A74" i="8" s="1"/>
  <c r="A76" i="7" s="1"/>
  <c r="C81" i="3"/>
  <c r="BT75" i="8" s="1"/>
  <c r="C82" i="3"/>
  <c r="BT76" i="8" s="1"/>
  <c r="C83" i="3"/>
  <c r="BT77" i="8" s="1"/>
  <c r="C84" i="3"/>
  <c r="A78" i="8" s="1"/>
  <c r="A80" i="7" s="1"/>
  <c r="C85" i="3"/>
  <c r="A79" i="8" s="1"/>
  <c r="A81" i="7" s="1"/>
  <c r="C86" i="3"/>
  <c r="A80" i="8" s="1"/>
  <c r="A82" i="7" s="1"/>
  <c r="C87" i="3"/>
  <c r="A81" i="8" s="1"/>
  <c r="A83" i="7" s="1"/>
  <c r="C88" i="3"/>
  <c r="BT82" i="8" s="1"/>
  <c r="C89" i="3"/>
  <c r="A83" i="8" s="1"/>
  <c r="A85" i="7" s="1"/>
  <c r="C90" i="3"/>
  <c r="BT84" i="8" s="1"/>
  <c r="C91" i="3"/>
  <c r="A85" i="8" s="1"/>
  <c r="A87" i="7" s="1"/>
  <c r="C92" i="3"/>
  <c r="C93"/>
  <c r="BT87" i="8" s="1"/>
  <c r="C94" i="3"/>
  <c r="A88" i="8" s="1"/>
  <c r="A90" i="7" s="1"/>
  <c r="C95" i="3"/>
  <c r="A89" i="8" s="1"/>
  <c r="A91" i="7" s="1"/>
  <c r="C96" i="3"/>
  <c r="A90" i="8" s="1"/>
  <c r="A92" i="7" s="1"/>
  <c r="C97" i="3"/>
  <c r="BT91" i="8" s="1"/>
  <c r="C98" i="3"/>
  <c r="C99"/>
  <c r="C100"/>
  <c r="BT94" i="8" s="1"/>
  <c r="C101" i="3"/>
  <c r="BT95" i="8" s="1"/>
  <c r="C102" i="3"/>
  <c r="C103"/>
  <c r="A97" i="8" s="1"/>
  <c r="A99" i="7" s="1"/>
  <c r="C104" i="3"/>
  <c r="BT98" i="8" s="1"/>
  <c r="C105" i="3"/>
  <c r="A99" i="8" s="1"/>
  <c r="A101" i="7" s="1"/>
  <c r="C106" i="3"/>
  <c r="BT100" i="8" s="1"/>
  <c r="C107" i="3"/>
  <c r="A101" i="8" s="1"/>
  <c r="A103" i="7" s="1"/>
  <c r="C108" i="3"/>
  <c r="BT102" i="8" s="1"/>
  <c r="C109" i="3"/>
  <c r="BT103" i="8" s="1"/>
  <c r="C110" i="3"/>
  <c r="BT104" i="8" s="1"/>
  <c r="C111" i="3"/>
  <c r="A105" i="8" s="1"/>
  <c r="A107" i="7" s="1"/>
  <c r="C112" i="3"/>
  <c r="BT106" i="8" s="1"/>
  <c r="C113" i="3"/>
  <c r="A107" i="8" s="1"/>
  <c r="A109" i="7" s="1"/>
  <c r="C114" i="3"/>
  <c r="A108" i="8" s="1"/>
  <c r="A110" i="7" s="1"/>
  <c r="C115" i="3"/>
  <c r="A109" i="8" s="1"/>
  <c r="A111" i="7" s="1"/>
  <c r="C116" i="3"/>
  <c r="C117"/>
  <c r="BT111" i="8" s="1"/>
  <c r="C118" i="3"/>
  <c r="A112" i="8" s="1"/>
  <c r="A114" i="7" s="1"/>
  <c r="C119" i="3"/>
  <c r="BT113" i="8" s="1"/>
  <c r="C120" i="3"/>
  <c r="BT114" i="8" s="1"/>
  <c r="C121" i="3"/>
  <c r="A115" i="8" s="1"/>
  <c r="A117" i="7" s="1"/>
  <c r="C122" i="3"/>
  <c r="BT116" i="8" s="1"/>
  <c r="C123" i="3"/>
  <c r="A117" i="8" s="1"/>
  <c r="A119" i="7" s="1"/>
  <c r="C124" i="3"/>
  <c r="BT118" i="8" s="1"/>
  <c r="C125" i="3"/>
  <c r="C126"/>
  <c r="A120" i="8" s="1"/>
  <c r="A122" i="7" s="1"/>
  <c r="C127" i="3"/>
  <c r="BT121" i="8" s="1"/>
  <c r="C128" i="3"/>
  <c r="BT122" i="8" s="1"/>
  <c r="C129" i="3"/>
  <c r="A123" i="8" s="1"/>
  <c r="A125" i="7" s="1"/>
  <c r="C130" i="3"/>
  <c r="BT124" i="8" s="1"/>
  <c r="C131" i="3"/>
  <c r="C132"/>
  <c r="C133"/>
  <c r="BT127" i="8" s="1"/>
  <c r="C134" i="3"/>
  <c r="A128" i="8" s="1"/>
  <c r="A130" i="7" s="1"/>
  <c r="C135" i="3"/>
  <c r="A129" i="8" s="1"/>
  <c r="A131" i="7" s="1"/>
  <c r="C136" i="3"/>
  <c r="BT130" i="8" s="1"/>
  <c r="C137" i="3"/>
  <c r="A131" i="8" s="1"/>
  <c r="A133" i="7" s="1"/>
  <c r="C138" i="3"/>
  <c r="A132" i="8" s="1"/>
  <c r="A134" i="7" s="1"/>
  <c r="C139" i="3"/>
  <c r="A133" i="8" s="1"/>
  <c r="A135" i="7" s="1"/>
  <c r="C140" i="3"/>
  <c r="BT134" i="8" s="1"/>
  <c r="C141" i="3"/>
  <c r="BT135" i="8" s="1"/>
  <c r="C142" i="3"/>
  <c r="A136" i="8" s="1"/>
  <c r="A138" i="7" s="1"/>
  <c r="C143" i="3"/>
  <c r="BT137" i="8" s="1"/>
  <c r="C144" i="3"/>
  <c r="A138" i="8" s="1"/>
  <c r="A140" i="7" s="1"/>
  <c r="C145" i="3"/>
  <c r="A139" i="8" s="1"/>
  <c r="A141" i="7" s="1"/>
  <c r="C146" i="3"/>
  <c r="BT140" i="8" s="1"/>
  <c r="C147" i="3"/>
  <c r="BT141" i="8" s="1"/>
  <c r="C148" i="3"/>
  <c r="A142" i="8" s="1"/>
  <c r="A144" i="7" s="1"/>
  <c r="C149" i="3"/>
  <c r="BT143" i="8" s="1"/>
  <c r="C150" i="3"/>
  <c r="A144" i="8" s="1"/>
  <c r="A146" i="7" s="1"/>
  <c r="C151" i="3"/>
  <c r="A145" i="8" s="1"/>
  <c r="A147" i="7" s="1"/>
  <c r="C152" i="3"/>
  <c r="BT146" i="8" s="1"/>
  <c r="C153" i="3"/>
  <c r="BT147" i="8" s="1"/>
  <c r="C154" i="3"/>
  <c r="BT148" i="8" s="1"/>
  <c r="C155" i="3"/>
  <c r="A149" i="8" s="1"/>
  <c r="A151" i="7" s="1"/>
  <c r="C156" i="3"/>
  <c r="BT150" i="8" s="1"/>
  <c r="C157" i="3"/>
  <c r="BT151" i="8" s="1"/>
  <c r="C158" i="3"/>
  <c r="CE164"/>
  <c r="CD164"/>
  <c r="CC164"/>
  <c r="CB164"/>
  <c r="CA164"/>
  <c r="BZ164"/>
  <c r="BY164"/>
  <c r="BX164"/>
  <c r="BW164"/>
  <c r="BV164"/>
  <c r="BU164"/>
  <c r="BT164"/>
  <c r="BS164"/>
  <c r="BR164"/>
  <c r="BQ164"/>
  <c r="BP164"/>
  <c r="BO164"/>
  <c r="BN164"/>
  <c r="BM164"/>
  <c r="BL164"/>
  <c r="BK164"/>
  <c r="BJ164"/>
  <c r="BI164"/>
  <c r="BH164"/>
  <c r="BG164"/>
  <c r="BF164"/>
  <c r="BE164"/>
  <c r="BD164"/>
  <c r="BC164"/>
  <c r="BB164"/>
  <c r="BA164"/>
  <c r="AZ164"/>
  <c r="AY164"/>
  <c r="AX164"/>
  <c r="AW164"/>
  <c r="AV164"/>
  <c r="AU164"/>
  <c r="AT164"/>
  <c r="AS164"/>
  <c r="AR164"/>
  <c r="AQ164"/>
  <c r="AP164"/>
  <c r="AO164"/>
  <c r="AN164"/>
  <c r="AM164"/>
  <c r="AL164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E163"/>
  <c r="CD163"/>
  <c r="CC163"/>
  <c r="CB163"/>
  <c r="CA163"/>
  <c r="BZ163"/>
  <c r="BY163"/>
  <c r="BX163"/>
  <c r="BW163"/>
  <c r="BV163"/>
  <c r="BU163"/>
  <c r="BT163"/>
  <c r="BS163"/>
  <c r="BR163"/>
  <c r="BQ163"/>
  <c r="BP163"/>
  <c r="BO163"/>
  <c r="BN163"/>
  <c r="BM163"/>
  <c r="BL163"/>
  <c r="BK163"/>
  <c r="BJ163"/>
  <c r="BI163"/>
  <c r="BH163"/>
  <c r="BG163"/>
  <c r="BF163"/>
  <c r="BE163"/>
  <c r="BD163"/>
  <c r="BC163"/>
  <c r="BB163"/>
  <c r="BA163"/>
  <c r="AZ163"/>
  <c r="AY163"/>
  <c r="AX163"/>
  <c r="AW163"/>
  <c r="AV163"/>
  <c r="AU163"/>
  <c r="AT163"/>
  <c r="AS163"/>
  <c r="AR163"/>
  <c r="AQ163"/>
  <c r="AP163"/>
  <c r="AO163"/>
  <c r="AN163"/>
  <c r="AM163"/>
  <c r="AL163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E162"/>
  <c r="CD162"/>
  <c r="CC162"/>
  <c r="CB162"/>
  <c r="CA162"/>
  <c r="BZ162"/>
  <c r="BY162"/>
  <c r="BX162"/>
  <c r="BW162"/>
  <c r="BV162"/>
  <c r="BU162"/>
  <c r="BT162"/>
  <c r="BS162"/>
  <c r="BR162"/>
  <c r="BQ162"/>
  <c r="BP162"/>
  <c r="BO162"/>
  <c r="BN162"/>
  <c r="BM162"/>
  <c r="BL162"/>
  <c r="BK162"/>
  <c r="BJ162"/>
  <c r="BI162"/>
  <c r="BH162"/>
  <c r="BG162"/>
  <c r="BF162"/>
  <c r="BE162"/>
  <c r="BD162"/>
  <c r="BC162"/>
  <c r="BB162"/>
  <c r="BA162"/>
  <c r="AZ162"/>
  <c r="AY162"/>
  <c r="AX162"/>
  <c r="AW162"/>
  <c r="AV162"/>
  <c r="AU162"/>
  <c r="AT162"/>
  <c r="AS162"/>
  <c r="AR162"/>
  <c r="AQ162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E161"/>
  <c r="CD161"/>
  <c r="CC161"/>
  <c r="CB161"/>
  <c r="CA161"/>
  <c r="BZ161"/>
  <c r="BY161"/>
  <c r="BX161"/>
  <c r="BW161"/>
  <c r="BV161"/>
  <c r="BU161"/>
  <c r="BT161"/>
  <c r="BS161"/>
  <c r="BR161"/>
  <c r="BQ161"/>
  <c r="BP161"/>
  <c r="BO161"/>
  <c r="BN161"/>
  <c r="BM161"/>
  <c r="BL161"/>
  <c r="BK161"/>
  <c r="BJ161"/>
  <c r="BI161"/>
  <c r="BH161"/>
  <c r="BG161"/>
  <c r="BF161"/>
  <c r="BE161"/>
  <c r="BD161"/>
  <c r="BC161"/>
  <c r="BB161"/>
  <c r="BA161"/>
  <c r="AZ161"/>
  <c r="AY161"/>
  <c r="AX161"/>
  <c r="AW161"/>
  <c r="AV161"/>
  <c r="AU161"/>
  <c r="AT161"/>
  <c r="AS161"/>
  <c r="AR161"/>
  <c r="AQ161"/>
  <c r="AP161"/>
  <c r="AO161"/>
  <c r="AN161"/>
  <c r="AM161"/>
  <c r="AL161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E160"/>
  <c r="CE165" s="1"/>
  <c r="CE167" s="1"/>
  <c r="CD160"/>
  <c r="CD165" s="1"/>
  <c r="CD169" s="1"/>
  <c r="CC160"/>
  <c r="CB160"/>
  <c r="CB165" s="1"/>
  <c r="CB166" s="1"/>
  <c r="CA160"/>
  <c r="CA165" s="1"/>
  <c r="BZ160"/>
  <c r="BZ165" s="1"/>
  <c r="BY160"/>
  <c r="BY165" s="1"/>
  <c r="BX160"/>
  <c r="BX165" s="1"/>
  <c r="BW160"/>
  <c r="BW165" s="1"/>
  <c r="BV160"/>
  <c r="BU160"/>
  <c r="BU165" s="1"/>
  <c r="BT160"/>
  <c r="BT165" s="1"/>
  <c r="BS160"/>
  <c r="BS165" s="1"/>
  <c r="BR160"/>
  <c r="BQ160"/>
  <c r="BP160"/>
  <c r="BP165" s="1"/>
  <c r="BO160"/>
  <c r="BN160"/>
  <c r="BN165" s="1"/>
  <c r="BN159" s="1"/>
  <c r="BM160"/>
  <c r="BM165" s="1"/>
  <c r="BL160"/>
  <c r="BL165" s="1"/>
  <c r="BK160"/>
  <c r="BJ160"/>
  <c r="BI160"/>
  <c r="BH160"/>
  <c r="BH165" s="1"/>
  <c r="BG160"/>
  <c r="BG165" s="1"/>
  <c r="BF160"/>
  <c r="BF165" s="1"/>
  <c r="BF166" s="1"/>
  <c r="BE160"/>
  <c r="BE165" s="1"/>
  <c r="BD160"/>
  <c r="BD165" s="1"/>
  <c r="BC160"/>
  <c r="BB160"/>
  <c r="BB165" s="1"/>
  <c r="BB159" s="1"/>
  <c r="BA160"/>
  <c r="BA165" s="1"/>
  <c r="AZ160"/>
  <c r="AZ165" s="1"/>
  <c r="AZ167" s="1"/>
  <c r="AY160"/>
  <c r="AY165" s="1"/>
  <c r="AX160"/>
  <c r="AX165" s="1"/>
  <c r="AW160"/>
  <c r="AV160"/>
  <c r="AV165" s="1"/>
  <c r="AV159" s="1"/>
  <c r="AU160"/>
  <c r="AU165" s="1"/>
  <c r="AT160"/>
  <c r="AT165" s="1"/>
  <c r="AS160"/>
  <c r="AS165" s="1"/>
  <c r="AR160"/>
  <c r="AR165" s="1"/>
  <c r="AQ160"/>
  <c r="AQ165" s="1"/>
  <c r="AQ159" s="1"/>
  <c r="AP160"/>
  <c r="AO160"/>
  <c r="AO165" s="1"/>
  <c r="AO168" s="1"/>
  <c r="AN160"/>
  <c r="AM160"/>
  <c r="AM165" s="1"/>
  <c r="AL160"/>
  <c r="AL165" s="1"/>
  <c r="AK160"/>
  <c r="AK165" s="1"/>
  <c r="AJ160"/>
  <c r="AI160"/>
  <c r="AI165" s="1"/>
  <c r="AH160"/>
  <c r="AG160"/>
  <c r="AF160"/>
  <c r="AE160"/>
  <c r="AD160"/>
  <c r="AC160"/>
  <c r="AC165" s="1"/>
  <c r="AB160"/>
  <c r="AB165" s="1"/>
  <c r="AA160"/>
  <c r="AA165" s="1"/>
  <c r="AA159" s="1"/>
  <c r="Z160"/>
  <c r="Z165" s="1"/>
  <c r="Z168" s="1"/>
  <c r="Y160"/>
  <c r="Y165" s="1"/>
  <c r="X160"/>
  <c r="X165" s="1"/>
  <c r="W160"/>
  <c r="W165" s="1"/>
  <c r="V160"/>
  <c r="V165" s="1"/>
  <c r="U160"/>
  <c r="U165" s="1"/>
  <c r="T160"/>
  <c r="S160"/>
  <c r="S165" s="1"/>
  <c r="R160"/>
  <c r="Q160"/>
  <c r="Q165" s="1"/>
  <c r="P160"/>
  <c r="O160"/>
  <c r="N160"/>
  <c r="N165" s="1"/>
  <c r="M160"/>
  <c r="M165" s="1"/>
  <c r="L160"/>
  <c r="L165" s="1"/>
  <c r="K160"/>
  <c r="J160"/>
  <c r="J165" s="1"/>
  <c r="J167" s="1"/>
  <c r="I160"/>
  <c r="I165" s="1"/>
  <c r="H160"/>
  <c r="G160"/>
  <c r="G165" s="1"/>
  <c r="F160"/>
  <c r="F165" s="1"/>
  <c r="E160"/>
  <c r="E165" s="1"/>
  <c r="E167" s="1"/>
  <c r="D160"/>
  <c r="A1"/>
  <c r="A111" i="8"/>
  <c r="A113" i="7" s="1"/>
  <c r="BQ165" i="3" l="1"/>
  <c r="BQ166" s="1"/>
  <c r="BJ165"/>
  <c r="BJ169" s="1"/>
  <c r="BV165"/>
  <c r="BV166" s="1"/>
  <c r="BO165"/>
  <c r="BO166" s="1"/>
  <c r="BI165"/>
  <c r="BI159" s="1"/>
  <c r="AJ165"/>
  <c r="AJ168" s="1"/>
  <c r="AH165"/>
  <c r="AH159" s="1"/>
  <c r="AG165"/>
  <c r="AG168" s="1"/>
  <c r="AP165"/>
  <c r="AP159" s="1"/>
  <c r="D165"/>
  <c r="D159" s="1"/>
  <c r="BC165"/>
  <c r="BC168" s="1"/>
  <c r="H94" i="7"/>
  <c r="H42"/>
  <c r="H30"/>
  <c r="F6"/>
  <c r="I5"/>
  <c r="BK165" i="3"/>
  <c r="BK166" s="1"/>
  <c r="H5" i="7"/>
  <c r="AN165" i="3"/>
  <c r="AN159" s="1"/>
  <c r="E5" i="7"/>
  <c r="C5"/>
  <c r="B88"/>
  <c r="H153"/>
  <c r="B151"/>
  <c r="G150"/>
  <c r="H149"/>
  <c r="B147"/>
  <c r="G146"/>
  <c r="H145"/>
  <c r="B143"/>
  <c r="G142"/>
  <c r="H141"/>
  <c r="B139"/>
  <c r="G138"/>
  <c r="H137"/>
  <c r="B135"/>
  <c r="G134"/>
  <c r="H133"/>
  <c r="B131"/>
  <c r="G130"/>
  <c r="H129"/>
  <c r="B127"/>
  <c r="G126"/>
  <c r="H125"/>
  <c r="B123"/>
  <c r="G122"/>
  <c r="H121"/>
  <c r="B119"/>
  <c r="G118"/>
  <c r="H117"/>
  <c r="B115"/>
  <c r="G114"/>
  <c r="H113"/>
  <c r="B111"/>
  <c r="G110"/>
  <c r="H109"/>
  <c r="B107"/>
  <c r="G106"/>
  <c r="H105"/>
  <c r="B103"/>
  <c r="G102"/>
  <c r="H101"/>
  <c r="B99"/>
  <c r="G98"/>
  <c r="H97"/>
  <c r="B95"/>
  <c r="G94"/>
  <c r="H93"/>
  <c r="B91"/>
  <c r="G90"/>
  <c r="H89"/>
  <c r="B87"/>
  <c r="G86"/>
  <c r="H85"/>
  <c r="B83"/>
  <c r="G82"/>
  <c r="H81"/>
  <c r="B79"/>
  <c r="G78"/>
  <c r="H77"/>
  <c r="B75"/>
  <c r="G74"/>
  <c r="H73"/>
  <c r="B71"/>
  <c r="G70"/>
  <c r="H69"/>
  <c r="B67"/>
  <c r="G66"/>
  <c r="H65"/>
  <c r="B63"/>
  <c r="G62"/>
  <c r="H61"/>
  <c r="B59"/>
  <c r="G58"/>
  <c r="H57"/>
  <c r="B55"/>
  <c r="G54"/>
  <c r="H53"/>
  <c r="B51"/>
  <c r="G50"/>
  <c r="H49"/>
  <c r="B47"/>
  <c r="G46"/>
  <c r="H45"/>
  <c r="B43"/>
  <c r="G42"/>
  <c r="H41"/>
  <c r="B39"/>
  <c r="G38"/>
  <c r="H37"/>
  <c r="B35"/>
  <c r="G34"/>
  <c r="H33"/>
  <c r="B31"/>
  <c r="G30"/>
  <c r="H29"/>
  <c r="B27"/>
  <c r="G26"/>
  <c r="H25"/>
  <c r="B23"/>
  <c r="G22"/>
  <c r="H21"/>
  <c r="B19"/>
  <c r="G18"/>
  <c r="H17"/>
  <c r="B15"/>
  <c r="G14"/>
  <c r="H13"/>
  <c r="B11"/>
  <c r="G10"/>
  <c r="H9"/>
  <c r="G5"/>
  <c r="H8"/>
  <c r="H122"/>
  <c r="F150"/>
  <c r="F138"/>
  <c r="I129"/>
  <c r="J126"/>
  <c r="I125"/>
  <c r="J122"/>
  <c r="F118"/>
  <c r="J114"/>
  <c r="J106"/>
  <c r="F102"/>
  <c r="I101"/>
  <c r="F98"/>
  <c r="I97"/>
  <c r="J90"/>
  <c r="I85"/>
  <c r="I81"/>
  <c r="F78"/>
  <c r="F62"/>
  <c r="J58"/>
  <c r="J54"/>
  <c r="J50"/>
  <c r="J42"/>
  <c r="J30"/>
  <c r="J26"/>
  <c r="J22"/>
  <c r="F14"/>
  <c r="F10"/>
  <c r="I9"/>
  <c r="I8"/>
  <c r="G153"/>
  <c r="H152"/>
  <c r="B150"/>
  <c r="G149"/>
  <c r="H148"/>
  <c r="B146"/>
  <c r="G145"/>
  <c r="H144"/>
  <c r="B142"/>
  <c r="G141"/>
  <c r="H140"/>
  <c r="B138"/>
  <c r="G137"/>
  <c r="H136"/>
  <c r="B134"/>
  <c r="G133"/>
  <c r="H132"/>
  <c r="B130"/>
  <c r="G129"/>
  <c r="H128"/>
  <c r="B126"/>
  <c r="G125"/>
  <c r="H124"/>
  <c r="B122"/>
  <c r="G121"/>
  <c r="H120"/>
  <c r="B118"/>
  <c r="G117"/>
  <c r="H116"/>
  <c r="B114"/>
  <c r="G113"/>
  <c r="H112"/>
  <c r="B110"/>
  <c r="G109"/>
  <c r="H108"/>
  <c r="B106"/>
  <c r="G105"/>
  <c r="H104"/>
  <c r="B102"/>
  <c r="G101"/>
  <c r="H100"/>
  <c r="B98"/>
  <c r="G97"/>
  <c r="H96"/>
  <c r="B94"/>
  <c r="G93"/>
  <c r="H92"/>
  <c r="B90"/>
  <c r="G89"/>
  <c r="H88"/>
  <c r="B86"/>
  <c r="G85"/>
  <c r="H84"/>
  <c r="B82"/>
  <c r="G81"/>
  <c r="H80"/>
  <c r="B78"/>
  <c r="G77"/>
  <c r="H76"/>
  <c r="B74"/>
  <c r="G73"/>
  <c r="H72"/>
  <c r="B70"/>
  <c r="G69"/>
  <c r="H68"/>
  <c r="B66"/>
  <c r="G65"/>
  <c r="H64"/>
  <c r="B62"/>
  <c r="G61"/>
  <c r="H60"/>
  <c r="B58"/>
  <c r="G57"/>
  <c r="H56"/>
  <c r="B54"/>
  <c r="G53"/>
  <c r="H52"/>
  <c r="B50"/>
  <c r="G49"/>
  <c r="H48"/>
  <c r="B46"/>
  <c r="G45"/>
  <c r="H44"/>
  <c r="B42"/>
  <c r="G41"/>
  <c r="H40"/>
  <c r="B38"/>
  <c r="G37"/>
  <c r="H36"/>
  <c r="B34"/>
  <c r="G33"/>
  <c r="H32"/>
  <c r="B30"/>
  <c r="G29"/>
  <c r="H28"/>
  <c r="B26"/>
  <c r="G25"/>
  <c r="H24"/>
  <c r="B22"/>
  <c r="G21"/>
  <c r="H20"/>
  <c r="B18"/>
  <c r="G17"/>
  <c r="H16"/>
  <c r="B14"/>
  <c r="G13"/>
  <c r="H12"/>
  <c r="B10"/>
  <c r="G9"/>
  <c r="B8"/>
  <c r="G8"/>
  <c r="B16"/>
  <c r="I153"/>
  <c r="I149"/>
  <c r="F146"/>
  <c r="I145"/>
  <c r="F142"/>
  <c r="I141"/>
  <c r="J138"/>
  <c r="I137"/>
  <c r="J134"/>
  <c r="F134"/>
  <c r="F130"/>
  <c r="F122"/>
  <c r="I117"/>
  <c r="F114"/>
  <c r="J110"/>
  <c r="I109"/>
  <c r="F106"/>
  <c r="I105"/>
  <c r="J98"/>
  <c r="F94"/>
  <c r="I93"/>
  <c r="F90"/>
  <c r="I77"/>
  <c r="J66"/>
  <c r="J62"/>
  <c r="I61"/>
  <c r="F58"/>
  <c r="I57"/>
  <c r="F54"/>
  <c r="F50"/>
  <c r="J46"/>
  <c r="I45"/>
  <c r="I41"/>
  <c r="J38"/>
  <c r="F22"/>
  <c r="I21"/>
  <c r="J18"/>
  <c r="J14"/>
  <c r="I13"/>
  <c r="J153"/>
  <c r="F153"/>
  <c r="I152"/>
  <c r="C152"/>
  <c r="K151"/>
  <c r="D150"/>
  <c r="J149"/>
  <c r="F149"/>
  <c r="I148"/>
  <c r="E148"/>
  <c r="C148"/>
  <c r="K147"/>
  <c r="D146"/>
  <c r="J145"/>
  <c r="F145"/>
  <c r="I144"/>
  <c r="E144"/>
  <c r="C144"/>
  <c r="K143"/>
  <c r="D142"/>
  <c r="J141"/>
  <c r="F141"/>
  <c r="I140"/>
  <c r="C140"/>
  <c r="K139"/>
  <c r="D138"/>
  <c r="J137"/>
  <c r="F137"/>
  <c r="I136"/>
  <c r="C136"/>
  <c r="K135"/>
  <c r="D134"/>
  <c r="J133"/>
  <c r="F133"/>
  <c r="I132"/>
  <c r="C132"/>
  <c r="K131"/>
  <c r="D130"/>
  <c r="J129"/>
  <c r="F129"/>
  <c r="I128"/>
  <c r="C128"/>
  <c r="K127"/>
  <c r="D126"/>
  <c r="J125"/>
  <c r="F125"/>
  <c r="I124"/>
  <c r="C124"/>
  <c r="K123"/>
  <c r="D122"/>
  <c r="J121"/>
  <c r="F121"/>
  <c r="I120"/>
  <c r="C120"/>
  <c r="K119"/>
  <c r="D118"/>
  <c r="J117"/>
  <c r="F117"/>
  <c r="I116"/>
  <c r="C116"/>
  <c r="K115"/>
  <c r="D114"/>
  <c r="J113"/>
  <c r="F113"/>
  <c r="I112"/>
  <c r="C112"/>
  <c r="K111"/>
  <c r="D110"/>
  <c r="J109"/>
  <c r="F109"/>
  <c r="I108"/>
  <c r="E108"/>
  <c r="C108"/>
  <c r="K107"/>
  <c r="D106"/>
  <c r="J105"/>
  <c r="F105"/>
  <c r="I104"/>
  <c r="C104"/>
  <c r="K103"/>
  <c r="D102"/>
  <c r="J101"/>
  <c r="F101"/>
  <c r="I100"/>
  <c r="E100"/>
  <c r="C100"/>
  <c r="K99"/>
  <c r="D98"/>
  <c r="J97"/>
  <c r="F97"/>
  <c r="I96"/>
  <c r="C96"/>
  <c r="K95"/>
  <c r="D94"/>
  <c r="J93"/>
  <c r="F93"/>
  <c r="I92"/>
  <c r="C92"/>
  <c r="K91"/>
  <c r="D90"/>
  <c r="J89"/>
  <c r="F89"/>
  <c r="I88"/>
  <c r="C88"/>
  <c r="K87"/>
  <c r="D86"/>
  <c r="J85"/>
  <c r="F85"/>
  <c r="I84"/>
  <c r="C84"/>
  <c r="K83"/>
  <c r="D82"/>
  <c r="J81"/>
  <c r="F81"/>
  <c r="I80"/>
  <c r="E80"/>
  <c r="C80"/>
  <c r="K79"/>
  <c r="D78"/>
  <c r="J77"/>
  <c r="F77"/>
  <c r="I76"/>
  <c r="E76"/>
  <c r="C76"/>
  <c r="K75"/>
  <c r="D74"/>
  <c r="J73"/>
  <c r="F73"/>
  <c r="I72"/>
  <c r="E72"/>
  <c r="C72"/>
  <c r="K71"/>
  <c r="D70"/>
  <c r="J69"/>
  <c r="F69"/>
  <c r="I68"/>
  <c r="E68"/>
  <c r="C68"/>
  <c r="K67"/>
  <c r="D66"/>
  <c r="J65"/>
  <c r="F65"/>
  <c r="I64"/>
  <c r="C64"/>
  <c r="K63"/>
  <c r="D62"/>
  <c r="J61"/>
  <c r="F61"/>
  <c r="I60"/>
  <c r="C60"/>
  <c r="K59"/>
  <c r="D58"/>
  <c r="J57"/>
  <c r="F57"/>
  <c r="I56"/>
  <c r="E56"/>
  <c r="C56"/>
  <c r="K55"/>
  <c r="D54"/>
  <c r="J53"/>
  <c r="F53"/>
  <c r="I52"/>
  <c r="C52"/>
  <c r="K51"/>
  <c r="D50"/>
  <c r="J49"/>
  <c r="F49"/>
  <c r="I48"/>
  <c r="C48"/>
  <c r="K47"/>
  <c r="D46"/>
  <c r="J45"/>
  <c r="F45"/>
  <c r="I44"/>
  <c r="C44"/>
  <c r="K43"/>
  <c r="D42"/>
  <c r="J41"/>
  <c r="F41"/>
  <c r="I40"/>
  <c r="C40"/>
  <c r="K39"/>
  <c r="D38"/>
  <c r="J37"/>
  <c r="F37"/>
  <c r="I36"/>
  <c r="C36"/>
  <c r="K35"/>
  <c r="D34"/>
  <c r="J33"/>
  <c r="F33"/>
  <c r="I32"/>
  <c r="C32"/>
  <c r="K31"/>
  <c r="D30"/>
  <c r="J29"/>
  <c r="F29"/>
  <c r="I28"/>
  <c r="E28"/>
  <c r="C28"/>
  <c r="K27"/>
  <c r="D26"/>
  <c r="J25"/>
  <c r="F25"/>
  <c r="I24"/>
  <c r="C24"/>
  <c r="K23"/>
  <c r="D22"/>
  <c r="J21"/>
  <c r="F21"/>
  <c r="I20"/>
  <c r="C20"/>
  <c r="K19"/>
  <c r="D18"/>
  <c r="J17"/>
  <c r="F17"/>
  <c r="I16"/>
  <c r="C16"/>
  <c r="K15"/>
  <c r="D14"/>
  <c r="J13"/>
  <c r="F13"/>
  <c r="I12"/>
  <c r="C12"/>
  <c r="K11"/>
  <c r="D10"/>
  <c r="J9"/>
  <c r="F9"/>
  <c r="E7"/>
  <c r="J8"/>
  <c r="F8"/>
  <c r="H126"/>
  <c r="H78"/>
  <c r="H54"/>
  <c r="J146"/>
  <c r="F110"/>
  <c r="J102"/>
  <c r="I89"/>
  <c r="F86"/>
  <c r="F82"/>
  <c r="J78"/>
  <c r="J74"/>
  <c r="J70"/>
  <c r="I69"/>
  <c r="F66"/>
  <c r="I53"/>
  <c r="I49"/>
  <c r="F42"/>
  <c r="F38"/>
  <c r="I37"/>
  <c r="J34"/>
  <c r="I29"/>
  <c r="F26"/>
  <c r="I25"/>
  <c r="F18"/>
  <c r="I17"/>
  <c r="J10"/>
  <c r="B153"/>
  <c r="G152"/>
  <c r="H151"/>
  <c r="B149"/>
  <c r="G148"/>
  <c r="H147"/>
  <c r="B145"/>
  <c r="G144"/>
  <c r="H143"/>
  <c r="B141"/>
  <c r="G140"/>
  <c r="H139"/>
  <c r="B137"/>
  <c r="G136"/>
  <c r="H135"/>
  <c r="B133"/>
  <c r="G132"/>
  <c r="H131"/>
  <c r="B129"/>
  <c r="G128"/>
  <c r="H127"/>
  <c r="B125"/>
  <c r="G124"/>
  <c r="H123"/>
  <c r="B121"/>
  <c r="G120"/>
  <c r="H119"/>
  <c r="B117"/>
  <c r="G116"/>
  <c r="H115"/>
  <c r="B113"/>
  <c r="G112"/>
  <c r="H111"/>
  <c r="B109"/>
  <c r="G108"/>
  <c r="H107"/>
  <c r="B105"/>
  <c r="G104"/>
  <c r="H103"/>
  <c r="B101"/>
  <c r="G100"/>
  <c r="H99"/>
  <c r="B97"/>
  <c r="G96"/>
  <c r="H95"/>
  <c r="B93"/>
  <c r="G92"/>
  <c r="H91"/>
  <c r="B89"/>
  <c r="G88"/>
  <c r="H87"/>
  <c r="B85"/>
  <c r="G84"/>
  <c r="H83"/>
  <c r="B81"/>
  <c r="G80"/>
  <c r="H79"/>
  <c r="B77"/>
  <c r="G76"/>
  <c r="H75"/>
  <c r="B73"/>
  <c r="G72"/>
  <c r="H71"/>
  <c r="B69"/>
  <c r="G68"/>
  <c r="H67"/>
  <c r="B65"/>
  <c r="G64"/>
  <c r="H63"/>
  <c r="B61"/>
  <c r="G60"/>
  <c r="H59"/>
  <c r="B57"/>
  <c r="G56"/>
  <c r="H55"/>
  <c r="B53"/>
  <c r="G52"/>
  <c r="H51"/>
  <c r="B49"/>
  <c r="G48"/>
  <c r="H47"/>
  <c r="B45"/>
  <c r="G44"/>
  <c r="H43"/>
  <c r="B41"/>
  <c r="G40"/>
  <c r="H39"/>
  <c r="B37"/>
  <c r="G36"/>
  <c r="H35"/>
  <c r="B33"/>
  <c r="G32"/>
  <c r="H31"/>
  <c r="B29"/>
  <c r="G28"/>
  <c r="H27"/>
  <c r="B25"/>
  <c r="G24"/>
  <c r="H23"/>
  <c r="B21"/>
  <c r="G20"/>
  <c r="H19"/>
  <c r="B17"/>
  <c r="G16"/>
  <c r="H15"/>
  <c r="B13"/>
  <c r="G12"/>
  <c r="H11"/>
  <c r="B9"/>
  <c r="J150"/>
  <c r="J142"/>
  <c r="I133"/>
  <c r="J130"/>
  <c r="F126"/>
  <c r="I121"/>
  <c r="J118"/>
  <c r="I113"/>
  <c r="J94"/>
  <c r="J86"/>
  <c r="J82"/>
  <c r="F74"/>
  <c r="I73"/>
  <c r="F70"/>
  <c r="I65"/>
  <c r="F46"/>
  <c r="F34"/>
  <c r="I33"/>
  <c r="F30"/>
  <c r="D153"/>
  <c r="J152"/>
  <c r="F152"/>
  <c r="I151"/>
  <c r="E151"/>
  <c r="C151"/>
  <c r="K150"/>
  <c r="D149"/>
  <c r="J148"/>
  <c r="F148"/>
  <c r="I147"/>
  <c r="E147"/>
  <c r="C147"/>
  <c r="K146"/>
  <c r="D145"/>
  <c r="J144"/>
  <c r="F144"/>
  <c r="I143"/>
  <c r="E143"/>
  <c r="C143"/>
  <c r="K142"/>
  <c r="D141"/>
  <c r="J140"/>
  <c r="F140"/>
  <c r="I139"/>
  <c r="E139"/>
  <c r="C139"/>
  <c r="K138"/>
  <c r="D137"/>
  <c r="J136"/>
  <c r="F136"/>
  <c r="I135"/>
  <c r="E135"/>
  <c r="C135"/>
  <c r="K134"/>
  <c r="D133"/>
  <c r="J132"/>
  <c r="F132"/>
  <c r="I131"/>
  <c r="E131"/>
  <c r="C131"/>
  <c r="K130"/>
  <c r="D129"/>
  <c r="J128"/>
  <c r="F128"/>
  <c r="I127"/>
  <c r="E127"/>
  <c r="C127"/>
  <c r="K126"/>
  <c r="D125"/>
  <c r="J124"/>
  <c r="F124"/>
  <c r="I123"/>
  <c r="E123"/>
  <c r="C123"/>
  <c r="K122"/>
  <c r="D121"/>
  <c r="J120"/>
  <c r="F120"/>
  <c r="I119"/>
  <c r="E119"/>
  <c r="C119"/>
  <c r="K118"/>
  <c r="D117"/>
  <c r="J116"/>
  <c r="F116"/>
  <c r="I115"/>
  <c r="E115"/>
  <c r="C115"/>
  <c r="K114"/>
  <c r="D113"/>
  <c r="J112"/>
  <c r="F112"/>
  <c r="I111"/>
  <c r="E111"/>
  <c r="C111"/>
  <c r="K110"/>
  <c r="D109"/>
  <c r="J108"/>
  <c r="F108"/>
  <c r="I107"/>
  <c r="E107"/>
  <c r="C107"/>
  <c r="K106"/>
  <c r="D105"/>
  <c r="J104"/>
  <c r="F104"/>
  <c r="I103"/>
  <c r="E103"/>
  <c r="C103"/>
  <c r="K102"/>
  <c r="D101"/>
  <c r="J100"/>
  <c r="F100"/>
  <c r="I99"/>
  <c r="E99"/>
  <c r="C99"/>
  <c r="K98"/>
  <c r="D97"/>
  <c r="J96"/>
  <c r="F96"/>
  <c r="I95"/>
  <c r="E95"/>
  <c r="C95"/>
  <c r="K94"/>
  <c r="D93"/>
  <c r="J92"/>
  <c r="F92"/>
  <c r="I91"/>
  <c r="E91"/>
  <c r="C91"/>
  <c r="K90"/>
  <c r="D89"/>
  <c r="J88"/>
  <c r="F88"/>
  <c r="I87"/>
  <c r="E87"/>
  <c r="C87"/>
  <c r="K86"/>
  <c r="D85"/>
  <c r="J84"/>
  <c r="F84"/>
  <c r="I83"/>
  <c r="E83"/>
  <c r="C83"/>
  <c r="K82"/>
  <c r="D81"/>
  <c r="J80"/>
  <c r="F80"/>
  <c r="I79"/>
  <c r="E79"/>
  <c r="C79"/>
  <c r="K78"/>
  <c r="D77"/>
  <c r="J76"/>
  <c r="F76"/>
  <c r="I75"/>
  <c r="E75"/>
  <c r="C75"/>
  <c r="K74"/>
  <c r="D73"/>
  <c r="J72"/>
  <c r="F72"/>
  <c r="I71"/>
  <c r="E71"/>
  <c r="C71"/>
  <c r="K70"/>
  <c r="D69"/>
  <c r="J68"/>
  <c r="F68"/>
  <c r="I67"/>
  <c r="E67"/>
  <c r="C67"/>
  <c r="K66"/>
  <c r="D65"/>
  <c r="J64"/>
  <c r="F64"/>
  <c r="I63"/>
  <c r="E63"/>
  <c r="C63"/>
  <c r="K62"/>
  <c r="D61"/>
  <c r="J60"/>
  <c r="F60"/>
  <c r="I59"/>
  <c r="E59"/>
  <c r="C59"/>
  <c r="K58"/>
  <c r="D57"/>
  <c r="J56"/>
  <c r="F56"/>
  <c r="I55"/>
  <c r="E55"/>
  <c r="C55"/>
  <c r="K54"/>
  <c r="D53"/>
  <c r="J52"/>
  <c r="F52"/>
  <c r="I51"/>
  <c r="E51"/>
  <c r="C51"/>
  <c r="K50"/>
  <c r="D49"/>
  <c r="J48"/>
  <c r="F48"/>
  <c r="I47"/>
  <c r="E47"/>
  <c r="C47"/>
  <c r="K46"/>
  <c r="D45"/>
  <c r="J44"/>
  <c r="F44"/>
  <c r="I43"/>
  <c r="E43"/>
  <c r="C43"/>
  <c r="K42"/>
  <c r="D41"/>
  <c r="J40"/>
  <c r="F40"/>
  <c r="I39"/>
  <c r="E39"/>
  <c r="C39"/>
  <c r="K38"/>
  <c r="D37"/>
  <c r="J36"/>
  <c r="F36"/>
  <c r="I35"/>
  <c r="E35"/>
  <c r="C35"/>
  <c r="K34"/>
  <c r="D33"/>
  <c r="J32"/>
  <c r="F32"/>
  <c r="I31"/>
  <c r="E31"/>
  <c r="C31"/>
  <c r="K30"/>
  <c r="D29"/>
  <c r="J28"/>
  <c r="F28"/>
  <c r="I27"/>
  <c r="E27"/>
  <c r="C27"/>
  <c r="K26"/>
  <c r="D25"/>
  <c r="J24"/>
  <c r="F24"/>
  <c r="I23"/>
  <c r="E23"/>
  <c r="C23"/>
  <c r="K22"/>
  <c r="D21"/>
  <c r="J20"/>
  <c r="F20"/>
  <c r="I19"/>
  <c r="E19"/>
  <c r="C19"/>
  <c r="K18"/>
  <c r="D17"/>
  <c r="J16"/>
  <c r="F16"/>
  <c r="I15"/>
  <c r="E15"/>
  <c r="C15"/>
  <c r="K14"/>
  <c r="D13"/>
  <c r="J12"/>
  <c r="F12"/>
  <c r="I11"/>
  <c r="E11"/>
  <c r="C11"/>
  <c r="K10"/>
  <c r="D9"/>
  <c r="D8"/>
  <c r="B5"/>
  <c r="J5"/>
  <c r="D5"/>
  <c r="F5"/>
  <c r="E6"/>
  <c r="K5"/>
  <c r="A5"/>
  <c r="K7"/>
  <c r="I7"/>
  <c r="J7"/>
  <c r="H7"/>
  <c r="G7"/>
  <c r="F7"/>
  <c r="D7"/>
  <c r="C7"/>
  <c r="T165" i="3"/>
  <c r="T169" s="1"/>
  <c r="B7" i="7"/>
  <c r="K6"/>
  <c r="I6"/>
  <c r="J6"/>
  <c r="H6"/>
  <c r="G6"/>
  <c r="D6"/>
  <c r="C6"/>
  <c r="R165" i="3"/>
  <c r="R166" s="1"/>
  <c r="B6" i="7"/>
  <c r="A10" i="8"/>
  <c r="A12" i="7" s="1"/>
  <c r="AE165" i="3"/>
  <c r="AE168" s="1"/>
  <c r="AD165"/>
  <c r="AD169" s="1"/>
  <c r="K165"/>
  <c r="K167" s="1"/>
  <c r="A11" i="8"/>
  <c r="A13" i="7" s="1"/>
  <c r="BT3" i="8"/>
  <c r="AK1"/>
  <c r="I32" i="12" s="1"/>
  <c r="A49" i="8"/>
  <c r="A51" i="7" s="1"/>
  <c r="BT131" i="8"/>
  <c r="BT65"/>
  <c r="BT132"/>
  <c r="A118"/>
  <c r="A120" i="7" s="1"/>
  <c r="BT20" i="8"/>
  <c r="A147"/>
  <c r="A149" i="7" s="1"/>
  <c r="A148" i="8"/>
  <c r="A150" i="7" s="1"/>
  <c r="A124" i="8"/>
  <c r="A126" i="7" s="1"/>
  <c r="A46" i="8"/>
  <c r="A48" i="7" s="1"/>
  <c r="A100" i="8"/>
  <c r="A102" i="7" s="1"/>
  <c r="A13" i="8"/>
  <c r="A15" i="7" s="1"/>
  <c r="BT89" i="8"/>
  <c r="BT8"/>
  <c r="BT80"/>
  <c r="BT6"/>
  <c r="A121"/>
  <c r="A123" i="7" s="1"/>
  <c r="BT19" i="8"/>
  <c r="A9"/>
  <c r="A11" i="7" s="1"/>
  <c r="BT32" i="8"/>
  <c r="A122"/>
  <c r="A124" i="7" s="1"/>
  <c r="BT99" i="8"/>
  <c r="BT112"/>
  <c r="A114"/>
  <c r="A116" i="7" s="1"/>
  <c r="A95" i="8"/>
  <c r="A97" i="7" s="1"/>
  <c r="A56" i="8"/>
  <c r="A58" i="7" s="1"/>
  <c r="BT72" i="8"/>
  <c r="A24"/>
  <c r="A26" i="7" s="1"/>
  <c r="BT64" i="8"/>
  <c r="BT47"/>
  <c r="A127"/>
  <c r="A129" i="7" s="1"/>
  <c r="A34" i="8"/>
  <c r="A36" i="7" s="1"/>
  <c r="A7" i="8"/>
  <c r="A9" i="7" s="1"/>
  <c r="BT31" i="8"/>
  <c r="O165" i="3"/>
  <c r="O167" s="1"/>
  <c r="A48" i="8"/>
  <c r="A50" i="7" s="1"/>
  <c r="BT27" i="8"/>
  <c r="BT123"/>
  <c r="A57"/>
  <c r="A59" i="7" s="1"/>
  <c r="BT117" i="8"/>
  <c r="BT78"/>
  <c r="A26"/>
  <c r="A28" i="7" s="1"/>
  <c r="A12" i="8"/>
  <c r="A14" i="7" s="1"/>
  <c r="BT97" i="8"/>
  <c r="BT88"/>
  <c r="A39"/>
  <c r="A41" i="7" s="1"/>
  <c r="BT85" i="8"/>
  <c r="A141"/>
  <c r="A143" i="7" s="1"/>
  <c r="BI1" i="8"/>
  <c r="A4"/>
  <c r="A6" i="7" s="1"/>
  <c r="BT41" i="8"/>
  <c r="A73"/>
  <c r="A75" i="7" s="1"/>
  <c r="A71" i="8"/>
  <c r="A73" i="7" s="1"/>
  <c r="AQ1" i="8"/>
  <c r="H43" i="12" s="1"/>
  <c r="A102" i="8"/>
  <c r="A104" i="7" s="1"/>
  <c r="A70" i="8"/>
  <c r="A72" i="7" s="1"/>
  <c r="A33" i="8"/>
  <c r="A35" i="7" s="1"/>
  <c r="BT120" i="8"/>
  <c r="BT63"/>
  <c r="S1"/>
  <c r="N10" i="12" s="1"/>
  <c r="K1" i="8"/>
  <c r="P8" i="12" s="1"/>
  <c r="M1" i="8"/>
  <c r="H10" i="12" s="1"/>
  <c r="BA1" i="8"/>
  <c r="I53" i="12" s="1"/>
  <c r="E1" i="8"/>
  <c r="J8" i="12" s="1"/>
  <c r="A106" i="8"/>
  <c r="A108" i="7" s="1"/>
  <c r="A22" i="8"/>
  <c r="A24" i="7" s="1"/>
  <c r="A98" i="8"/>
  <c r="A100" i="7" s="1"/>
  <c r="BT149" i="8"/>
  <c r="BT136"/>
  <c r="BT115"/>
  <c r="A18"/>
  <c r="A20" i="7" s="1"/>
  <c r="A94" i="8"/>
  <c r="A96" i="7" s="1"/>
  <c r="A21" i="8"/>
  <c r="A23" i="7" s="1"/>
  <c r="A53" i="8"/>
  <c r="A55" i="7" s="1"/>
  <c r="A77" i="8"/>
  <c r="A79" i="7" s="1"/>
  <c r="A113" i="8"/>
  <c r="A115" i="7" s="1"/>
  <c r="BT145" i="8"/>
  <c r="BT28"/>
  <c r="BT15"/>
  <c r="A35"/>
  <c r="A37" i="7" s="1"/>
  <c r="BT139" i="8"/>
  <c r="A60"/>
  <c r="A62" i="7" s="1"/>
  <c r="A76" i="8"/>
  <c r="A78" i="7" s="1"/>
  <c r="BT52" i="8"/>
  <c r="A91"/>
  <c r="A93" i="7" s="1"/>
  <c r="BT81" i="8"/>
  <c r="A134"/>
  <c r="A136" i="7" s="1"/>
  <c r="A104" i="8"/>
  <c r="A106" i="7" s="1"/>
  <c r="A84" i="8"/>
  <c r="A86" i="7" s="1"/>
  <c r="BT68" i="8"/>
  <c r="BT128"/>
  <c r="BT107"/>
  <c r="A135"/>
  <c r="A137" i="7" s="1"/>
  <c r="A40" i="8"/>
  <c r="A42" i="7" s="1"/>
  <c r="BT69" i="8"/>
  <c r="A55"/>
  <c r="A57" i="7" s="1"/>
  <c r="BT142" i="8"/>
  <c r="AA1"/>
  <c r="H16" i="12" s="1"/>
  <c r="BQ1" i="8"/>
  <c r="H79" i="12" s="1"/>
  <c r="AS1" i="8"/>
  <c r="AC1"/>
  <c r="U1"/>
  <c r="P10" i="12" s="1"/>
  <c r="BT43" i="8"/>
  <c r="L1"/>
  <c r="Q8" i="12" s="1"/>
  <c r="A5" i="8"/>
  <c r="G29" i="11" s="1"/>
  <c r="A66" i="8"/>
  <c r="A68" i="7" s="1"/>
  <c r="A137" i="8"/>
  <c r="A139" i="7" s="1"/>
  <c r="A58" i="8"/>
  <c r="A60" i="7" s="1"/>
  <c r="A44" i="8"/>
  <c r="A46" i="7" s="1"/>
  <c r="BT67" i="8"/>
  <c r="BT83"/>
  <c r="BT138"/>
  <c r="BT74"/>
  <c r="BT38"/>
  <c r="A29"/>
  <c r="A31" i="7" s="1"/>
  <c r="BT79" i="8"/>
  <c r="A82"/>
  <c r="A84" i="7" s="1"/>
  <c r="A146" i="8"/>
  <c r="A148" i="7" s="1"/>
  <c r="A140" i="8"/>
  <c r="A142" i="7" s="1"/>
  <c r="A45" i="8"/>
  <c r="A47" i="7" s="1"/>
  <c r="BT109" i="8"/>
  <c r="BT133"/>
  <c r="BT108"/>
  <c r="BT144"/>
  <c r="A75"/>
  <c r="A77" i="7" s="1"/>
  <c r="A143" i="8"/>
  <c r="A145" i="7" s="1"/>
  <c r="BT54" i="8"/>
  <c r="AZ1"/>
  <c r="H53" i="12" s="1"/>
  <c r="A61" i="8"/>
  <c r="A63" i="7" s="1"/>
  <c r="BT101" i="8"/>
  <c r="A51"/>
  <c r="A53" i="7" s="1"/>
  <c r="A103" i="8"/>
  <c r="A105" i="7" s="1"/>
  <c r="AV1" i="8"/>
  <c r="I49" i="12" s="1"/>
  <c r="BG1" i="8"/>
  <c r="C1"/>
  <c r="H8" i="12" s="1"/>
  <c r="A25" i="8"/>
  <c r="A27" i="7" s="1"/>
  <c r="AR1" i="8"/>
  <c r="I43" i="12" s="1"/>
  <c r="T1" i="8"/>
  <c r="O10" i="12" s="1"/>
  <c r="D1" i="8"/>
  <c r="I8" i="12" s="1"/>
  <c r="A30" i="8"/>
  <c r="A32" i="7" s="1"/>
  <c r="A17" i="8"/>
  <c r="A19" i="7" s="1"/>
  <c r="A87" i="8"/>
  <c r="A89" i="7" s="1"/>
  <c r="AN1" i="8"/>
  <c r="H41" i="12" s="1"/>
  <c r="AF1" i="8"/>
  <c r="I24" i="12" s="1"/>
  <c r="X1" i="8"/>
  <c r="H14" i="12" s="1"/>
  <c r="AW165" i="3"/>
  <c r="AW169" s="1"/>
  <c r="CH165"/>
  <c r="CH168" s="1"/>
  <c r="BO1" i="8"/>
  <c r="H77" i="12" s="1"/>
  <c r="AY1" i="8"/>
  <c r="I51" i="12" s="1"/>
  <c r="AI1" i="8"/>
  <c r="I30" i="12" s="1"/>
  <c r="AQ166" i="3"/>
  <c r="CG165"/>
  <c r="CG166" s="1"/>
  <c r="CC165"/>
  <c r="CC159" s="1"/>
  <c r="CB168"/>
  <c r="BU167"/>
  <c r="BU169"/>
  <c r="BU159"/>
  <c r="BU166"/>
  <c r="BU168"/>
  <c r="BR165"/>
  <c r="BR159" s="1"/>
  <c r="BP169"/>
  <c r="BP168"/>
  <c r="BP167"/>
  <c r="BP159"/>
  <c r="BL1" i="8"/>
  <c r="BM166" i="3"/>
  <c r="BM167"/>
  <c r="BM169"/>
  <c r="BM159"/>
  <c r="BI168"/>
  <c r="BG168"/>
  <c r="BG169"/>
  <c r="BF169"/>
  <c r="AO166"/>
  <c r="AF165"/>
  <c r="AF168" s="1"/>
  <c r="AA167"/>
  <c r="AA169"/>
  <c r="Y167"/>
  <c r="Y166"/>
  <c r="R1" i="8"/>
  <c r="M10" i="12" s="1"/>
  <c r="Q168" i="3"/>
  <c r="Q166"/>
  <c r="Q167"/>
  <c r="Q159"/>
  <c r="Q169"/>
  <c r="P165"/>
  <c r="P168" s="1"/>
  <c r="I166"/>
  <c r="I159"/>
  <c r="I168"/>
  <c r="I167"/>
  <c r="I169"/>
  <c r="H165"/>
  <c r="H167" s="1"/>
  <c r="X168"/>
  <c r="X159"/>
  <c r="X166"/>
  <c r="X167"/>
  <c r="X169"/>
  <c r="S159"/>
  <c r="S169"/>
  <c r="AY167"/>
  <c r="AY168"/>
  <c r="BD168"/>
  <c r="BD159"/>
  <c r="BD166"/>
  <c r="BD169"/>
  <c r="BD167"/>
  <c r="BT159"/>
  <c r="BT168"/>
  <c r="BT167"/>
  <c r="BT169"/>
  <c r="BT166"/>
  <c r="AX159"/>
  <c r="AX166"/>
  <c r="AX167"/>
  <c r="J169"/>
  <c r="BM1" i="8"/>
  <c r="BN166" i="3"/>
  <c r="BF167"/>
  <c r="AX168"/>
  <c r="BG166"/>
  <c r="Y169"/>
  <c r="Y159"/>
  <c r="Y168"/>
  <c r="BL169"/>
  <c r="BL166"/>
  <c r="AG167"/>
  <c r="BG167"/>
  <c r="BG159"/>
  <c r="AA166"/>
  <c r="AA168"/>
  <c r="AI167"/>
  <c r="AI169"/>
  <c r="AQ168"/>
  <c r="AQ167"/>
  <c r="AQ169"/>
  <c r="AD1" i="8"/>
  <c r="V1"/>
  <c r="Q10" i="12" s="1"/>
  <c r="Q1" i="8"/>
  <c r="L10" i="12" s="1"/>
  <c r="J159" i="3"/>
  <c r="J168"/>
  <c r="BE166"/>
  <c r="BE168"/>
  <c r="AZ169"/>
  <c r="AZ168"/>
  <c r="BW169"/>
  <c r="BW168"/>
  <c r="BW166"/>
  <c r="BW167"/>
  <c r="BW159"/>
  <c r="BF159"/>
  <c r="BF168"/>
  <c r="BN167"/>
  <c r="BN168"/>
  <c r="BN169"/>
  <c r="BJ1" i="8"/>
  <c r="I61" i="12" s="1"/>
  <c r="N1" i="8"/>
  <c r="I10" i="12" s="1"/>
  <c r="BR1" i="8"/>
  <c r="I79" i="12" s="1"/>
  <c r="BB1" i="8"/>
  <c r="J53" i="12" s="1"/>
  <c r="J166" i="3"/>
  <c r="AX169"/>
  <c r="BE1" i="8"/>
  <c r="BD1"/>
  <c r="H1"/>
  <c r="M8" i="12" s="1"/>
  <c r="CF165" i="3"/>
  <c r="CF167" s="1"/>
  <c r="BN1" i="8"/>
  <c r="H75" i="12" s="1"/>
  <c r="AJ1" i="8"/>
  <c r="H32" i="12" s="1"/>
  <c r="AB1" i="8"/>
  <c r="BP1"/>
  <c r="I75" i="12" s="1"/>
  <c r="BH1" i="8"/>
  <c r="Z1"/>
  <c r="J14" i="12" s="1"/>
  <c r="G166" i="3"/>
  <c r="G167"/>
  <c r="G169"/>
  <c r="G159"/>
  <c r="G168"/>
  <c r="W166"/>
  <c r="W168"/>
  <c r="W167"/>
  <c r="W159"/>
  <c r="W169"/>
  <c r="AM159"/>
  <c r="AM169"/>
  <c r="AM168"/>
  <c r="AM166"/>
  <c r="AM167"/>
  <c r="AU169"/>
  <c r="AU159"/>
  <c r="AU166"/>
  <c r="AU168"/>
  <c r="AU167"/>
  <c r="BS168"/>
  <c r="BS169"/>
  <c r="BS159"/>
  <c r="BS167"/>
  <c r="BS166"/>
  <c r="CA169"/>
  <c r="CA168"/>
  <c r="CA159"/>
  <c r="CA166"/>
  <c r="CA167"/>
  <c r="F169"/>
  <c r="F159"/>
  <c r="F166"/>
  <c r="F167"/>
  <c r="F168"/>
  <c r="N169"/>
  <c r="N168"/>
  <c r="N167"/>
  <c r="N159"/>
  <c r="N166"/>
  <c r="V168"/>
  <c r="V167"/>
  <c r="V169"/>
  <c r="V159"/>
  <c r="V166"/>
  <c r="AL169"/>
  <c r="AL167"/>
  <c r="AL168"/>
  <c r="AL159"/>
  <c r="AL166"/>
  <c r="AT159"/>
  <c r="AT166"/>
  <c r="AT167"/>
  <c r="AT168"/>
  <c r="AT169"/>
  <c r="BZ168"/>
  <c r="BZ167"/>
  <c r="BZ169"/>
  <c r="BZ159"/>
  <c r="BZ166"/>
  <c r="M166"/>
  <c r="M168"/>
  <c r="M167"/>
  <c r="M169"/>
  <c r="M159"/>
  <c r="U166"/>
  <c r="U169"/>
  <c r="U168"/>
  <c r="U159"/>
  <c r="U167"/>
  <c r="AC167"/>
  <c r="AC159"/>
  <c r="AC168"/>
  <c r="AC169"/>
  <c r="AC166"/>
  <c r="AK168"/>
  <c r="AK159"/>
  <c r="AK166"/>
  <c r="AK169"/>
  <c r="AK167"/>
  <c r="AS169"/>
  <c r="AS166"/>
  <c r="AS167"/>
  <c r="AS168"/>
  <c r="AS159"/>
  <c r="BA167"/>
  <c r="BA166"/>
  <c r="BA159"/>
  <c r="BA169"/>
  <c r="BA168"/>
  <c r="BY159"/>
  <c r="BY166"/>
  <c r="BY167"/>
  <c r="BY168"/>
  <c r="BY169"/>
  <c r="L168"/>
  <c r="L166"/>
  <c r="L167"/>
  <c r="L169"/>
  <c r="L159"/>
  <c r="AB167"/>
  <c r="AB159"/>
  <c r="AB166"/>
  <c r="AB168"/>
  <c r="AB169"/>
  <c r="AR167"/>
  <c r="AR169"/>
  <c r="AR168"/>
  <c r="AR159"/>
  <c r="AR166"/>
  <c r="BH159"/>
  <c r="BH169"/>
  <c r="BH166"/>
  <c r="BH168"/>
  <c r="BH167"/>
  <c r="BX168"/>
  <c r="BX167"/>
  <c r="BX169"/>
  <c r="BX166"/>
  <c r="BX159"/>
  <c r="AY166"/>
  <c r="AT1" i="8"/>
  <c r="Z169" i="3"/>
  <c r="AV167"/>
  <c r="CB169"/>
  <c r="CD168"/>
  <c r="BL159"/>
  <c r="CB167"/>
  <c r="AY159"/>
  <c r="BL167"/>
  <c r="BE159"/>
  <c r="BB168"/>
  <c r="AO159"/>
  <c r="Z167"/>
  <c r="BM168"/>
  <c r="CD167"/>
  <c r="AV168"/>
  <c r="AV169"/>
  <c r="CE169"/>
  <c r="BP166"/>
  <c r="AZ159"/>
  <c r="I1" i="8"/>
  <c r="N8" i="12" s="1"/>
  <c r="AI166" i="3"/>
  <c r="CE166"/>
  <c r="AI168"/>
  <c r="BE169"/>
  <c r="BB167"/>
  <c r="AO169"/>
  <c r="Z166"/>
  <c r="CD166"/>
  <c r="CB159"/>
  <c r="AL1" i="8"/>
  <c r="J32" i="12" s="1"/>
  <c r="AY169" i="3"/>
  <c r="CE159"/>
  <c r="BE167"/>
  <c r="AO167"/>
  <c r="Z159"/>
  <c r="CD159"/>
  <c r="CE168"/>
  <c r="AZ166"/>
  <c r="BL168"/>
  <c r="F1" i="8"/>
  <c r="S167" i="3"/>
  <c r="S166"/>
  <c r="S168"/>
  <c r="AV166"/>
  <c r="BB169"/>
  <c r="BB166"/>
  <c r="AI159"/>
  <c r="E166"/>
  <c r="E169"/>
  <c r="E159"/>
  <c r="E168"/>
  <c r="BT126" i="8"/>
  <c r="A126"/>
  <c r="A128" i="7" s="1"/>
  <c r="BT119" i="8"/>
  <c r="A119"/>
  <c r="A121" i="7" s="1"/>
  <c r="BT36" i="8"/>
  <c r="BT42"/>
  <c r="A42"/>
  <c r="A44" i="7" s="1"/>
  <c r="A86" i="8"/>
  <c r="A88" i="7" s="1"/>
  <c r="BT86" i="8"/>
  <c r="BT16"/>
  <c r="A16"/>
  <c r="A18" i="7" s="1"/>
  <c r="BT105" i="8"/>
  <c r="A92"/>
  <c r="A94" i="7" s="1"/>
  <c r="BT92" i="8"/>
  <c r="BC1"/>
  <c r="AU1"/>
  <c r="H49" i="12" s="1"/>
  <c r="AM1" i="8"/>
  <c r="AE1"/>
  <c r="H24" i="12" s="1"/>
  <c r="W1" i="8"/>
  <c r="G1"/>
  <c r="L8" i="12" s="1"/>
  <c r="BT93" i="8"/>
  <c r="A93"/>
  <c r="A95" i="7" s="1"/>
  <c r="BT23" i="8"/>
  <c r="A23"/>
  <c r="A25" i="7" s="1"/>
  <c r="BK1" i="8"/>
  <c r="O1"/>
  <c r="J10" i="12" s="1"/>
  <c r="AO1" i="8"/>
  <c r="I41" i="12" s="1"/>
  <c r="AW1" i="8"/>
  <c r="J49" i="12" s="1"/>
  <c r="AH1" i="8"/>
  <c r="H30" i="12" s="1"/>
  <c r="BT129" i="8"/>
  <c r="Y1"/>
  <c r="I14" i="12" s="1"/>
  <c r="A110" i="8"/>
  <c r="A112" i="7" s="1"/>
  <c r="BT110" i="8"/>
  <c r="A96"/>
  <c r="A98" i="7" s="1"/>
  <c r="BT96" i="8"/>
  <c r="BT62"/>
  <c r="A62"/>
  <c r="A64" i="7" s="1"/>
  <c r="J1" i="8"/>
  <c r="O8" i="12" s="1"/>
  <c r="AX1" i="8"/>
  <c r="H51" i="12" s="1"/>
  <c r="BT59" i="8"/>
  <c r="AG1"/>
  <c r="BT125"/>
  <c r="A125"/>
  <c r="A127" i="7" s="1"/>
  <c r="BS1" i="8"/>
  <c r="J79" i="12" s="1"/>
  <c r="AP1" i="8"/>
  <c r="J41" i="12" s="1"/>
  <c r="B1" i="8"/>
  <c r="BF1"/>
  <c r="A130"/>
  <c r="A132" i="7" s="1"/>
  <c r="A150" i="8"/>
  <c r="A152" i="7" s="1"/>
  <c r="A116" i="8"/>
  <c r="A118" i="7" s="1"/>
  <c r="A151" i="8"/>
  <c r="A153" i="7" s="1"/>
  <c r="BT90" i="8"/>
  <c r="BT14"/>
  <c r="P1"/>
  <c r="K10" i="12" s="1"/>
  <c r="BT37" i="8"/>
  <c r="A50"/>
  <c r="A52" i="7" s="1"/>
  <c r="BC167" i="3" l="1"/>
  <c r="BC166"/>
  <c r="AN166"/>
  <c r="G68" i="11"/>
  <c r="D67" s="1"/>
  <c r="G48"/>
  <c r="D47" s="1"/>
  <c r="G17"/>
  <c r="D16" s="1"/>
  <c r="H9"/>
  <c r="H31"/>
  <c r="H29"/>
  <c r="G13"/>
  <c r="D12" s="1"/>
  <c r="G9"/>
  <c r="D8" s="1"/>
  <c r="G15"/>
  <c r="D14" s="1"/>
  <c r="J9"/>
  <c r="I7"/>
  <c r="H46"/>
  <c r="G54"/>
  <c r="D53" s="1"/>
  <c r="G62"/>
  <c r="D61" s="1"/>
  <c r="G76"/>
  <c r="D75" s="1"/>
  <c r="H7"/>
  <c r="O7"/>
  <c r="G5"/>
  <c r="D4" s="1"/>
  <c r="N9"/>
  <c r="G27"/>
  <c r="G80"/>
  <c r="D79" s="1"/>
  <c r="I31"/>
  <c r="I56"/>
  <c r="H23"/>
  <c r="G66"/>
  <c r="D65" s="1"/>
  <c r="J7"/>
  <c r="G56"/>
  <c r="D55" s="1"/>
  <c r="P7"/>
  <c r="L7"/>
  <c r="I44"/>
  <c r="I52"/>
  <c r="G60"/>
  <c r="D59" s="1"/>
  <c r="G74"/>
  <c r="D73" s="1"/>
  <c r="G7"/>
  <c r="D6" s="1"/>
  <c r="H82"/>
  <c r="O9"/>
  <c r="H13"/>
  <c r="H64"/>
  <c r="I9"/>
  <c r="G82"/>
  <c r="D81" s="1"/>
  <c r="K7"/>
  <c r="G50"/>
  <c r="D49" s="1"/>
  <c r="G19"/>
  <c r="D18" s="1"/>
  <c r="H78"/>
  <c r="G31"/>
  <c r="G21"/>
  <c r="D20" s="1"/>
  <c r="G78"/>
  <c r="D77" s="1"/>
  <c r="M9"/>
  <c r="G23"/>
  <c r="D22" s="1"/>
  <c r="H44"/>
  <c r="H52"/>
  <c r="G58"/>
  <c r="D57" s="1"/>
  <c r="I82"/>
  <c r="G70"/>
  <c r="D69" s="1"/>
  <c r="P9"/>
  <c r="K9"/>
  <c r="H54"/>
  <c r="I13"/>
  <c r="L9"/>
  <c r="G64"/>
  <c r="D63" s="1"/>
  <c r="N7"/>
  <c r="G33"/>
  <c r="E32" s="1"/>
  <c r="G44"/>
  <c r="D43" s="1"/>
  <c r="G52"/>
  <c r="D51" s="1"/>
  <c r="G72"/>
  <c r="D71" s="1"/>
  <c r="H56"/>
  <c r="G11"/>
  <c r="D10" s="1"/>
  <c r="M7"/>
  <c r="G46"/>
  <c r="D45" s="1"/>
  <c r="BJ168" i="3"/>
  <c r="BQ167"/>
  <c r="BQ159"/>
  <c r="BQ168"/>
  <c r="BQ169"/>
  <c r="BJ159"/>
  <c r="BJ166"/>
  <c r="BJ167"/>
  <c r="BI166"/>
  <c r="BI167"/>
  <c r="AJ159"/>
  <c r="AJ166"/>
  <c r="AJ167"/>
  <c r="BV168"/>
  <c r="BV169"/>
  <c r="BV159"/>
  <c r="BV167"/>
  <c r="BO169"/>
  <c r="BO168"/>
  <c r="BO159"/>
  <c r="BO167"/>
  <c r="BI169"/>
  <c r="BC169"/>
  <c r="AP168"/>
  <c r="AP169"/>
  <c r="AJ169"/>
  <c r="AH169"/>
  <c r="AH167"/>
  <c r="AH168"/>
  <c r="AH166"/>
  <c r="AG169"/>
  <c r="AG166"/>
  <c r="AG159"/>
  <c r="D169"/>
  <c r="D167"/>
  <c r="AP166"/>
  <c r="AP167"/>
  <c r="AE169"/>
  <c r="D166"/>
  <c r="D168"/>
  <c r="BC159"/>
  <c r="D70" i="12"/>
  <c r="H71"/>
  <c r="D27"/>
  <c r="H28"/>
  <c r="D68"/>
  <c r="H69"/>
  <c r="D33"/>
  <c r="H34"/>
  <c r="D11"/>
  <c r="H12"/>
  <c r="K8"/>
  <c r="D64"/>
  <c r="H65"/>
  <c r="D58"/>
  <c r="H59"/>
  <c r="D44"/>
  <c r="H45"/>
  <c r="D60"/>
  <c r="E58" s="1"/>
  <c r="H61"/>
  <c r="D54"/>
  <c r="H55"/>
  <c r="D62"/>
  <c r="H63"/>
  <c r="D66"/>
  <c r="H67"/>
  <c r="D17"/>
  <c r="H18"/>
  <c r="D5"/>
  <c r="H6"/>
  <c r="D46"/>
  <c r="H47"/>
  <c r="D56"/>
  <c r="H57"/>
  <c r="D21"/>
  <c r="H22"/>
  <c r="D72"/>
  <c r="H73"/>
  <c r="D19"/>
  <c r="H20"/>
  <c r="AN169" i="3"/>
  <c r="BK169"/>
  <c r="BK167"/>
  <c r="BK159"/>
  <c r="BK168"/>
  <c r="AN167"/>
  <c r="AN168"/>
  <c r="T159"/>
  <c r="AE167"/>
  <c r="T168"/>
  <c r="T167"/>
  <c r="AD166"/>
  <c r="AE159"/>
  <c r="AE166"/>
  <c r="T166"/>
  <c r="D74" i="12"/>
  <c r="R168" i="3"/>
  <c r="R159"/>
  <c r="O168"/>
  <c r="D78" i="12"/>
  <c r="F78" s="1"/>
  <c r="K4" i="7" s="1"/>
  <c r="D76" i="12"/>
  <c r="D52"/>
  <c r="D50"/>
  <c r="D48"/>
  <c r="D42"/>
  <c r="D40"/>
  <c r="D31"/>
  <c r="D29"/>
  <c r="D23"/>
  <c r="E23" s="1"/>
  <c r="D15"/>
  <c r="D13"/>
  <c r="R169" i="3"/>
  <c r="R167"/>
  <c r="D9" i="12"/>
  <c r="K168" i="3"/>
  <c r="K169"/>
  <c r="K166"/>
  <c r="K159"/>
  <c r="D7" i="12"/>
  <c r="AD167" i="3"/>
  <c r="AD168"/>
  <c r="AD159"/>
  <c r="AW166"/>
  <c r="AW168"/>
  <c r="BR166"/>
  <c r="P166"/>
  <c r="BR169"/>
  <c r="AW167"/>
  <c r="BR167"/>
  <c r="BR168"/>
  <c r="CH159"/>
  <c r="CH167"/>
  <c r="O166"/>
  <c r="CH166"/>
  <c r="CG169"/>
  <c r="O159"/>
  <c r="CH169"/>
  <c r="O169"/>
  <c r="A7" i="7"/>
  <c r="AW159" i="3"/>
  <c r="CG159"/>
  <c r="CG167"/>
  <c r="CG168"/>
  <c r="CC168"/>
  <c r="CC167"/>
  <c r="CC166"/>
  <c r="CC169"/>
  <c r="AF166"/>
  <c r="AF169"/>
  <c r="AF159"/>
  <c r="AF167"/>
  <c r="P167"/>
  <c r="P159"/>
  <c r="P169"/>
  <c r="H169"/>
  <c r="H166"/>
  <c r="H159"/>
  <c r="H168"/>
  <c r="CF169"/>
  <c r="CF159"/>
  <c r="CF166"/>
  <c r="CF168"/>
  <c r="E22" i="11" l="1"/>
  <c r="E10"/>
  <c r="F58" i="12"/>
  <c r="J4" i="7" s="1"/>
  <c r="F11" i="12"/>
  <c r="C4" i="7" s="1"/>
  <c r="E81" i="11"/>
  <c r="E71"/>
  <c r="E78" i="12"/>
  <c r="E68"/>
  <c r="F68"/>
  <c r="I4" i="7" s="1"/>
  <c r="F27" i="12"/>
  <c r="F4" i="7" s="1"/>
  <c r="F46" i="12"/>
  <c r="H4" i="7" s="1"/>
  <c r="C39" i="12"/>
  <c r="E46"/>
  <c r="F40"/>
  <c r="G4" i="7" s="1"/>
  <c r="E40" i="12"/>
  <c r="E27"/>
  <c r="F23"/>
  <c r="E4" i="7" s="1"/>
  <c r="F15" i="12"/>
  <c r="D4" i="7" s="1"/>
  <c r="E15" i="12"/>
  <c r="E11"/>
  <c r="C4"/>
  <c r="F5"/>
  <c r="B4" i="7" s="1"/>
  <c r="E5" i="12"/>
  <c r="E14" i="11"/>
  <c r="E26" l="1"/>
  <c r="C3"/>
  <c r="E61"/>
  <c r="E43"/>
  <c r="E49"/>
  <c r="E4"/>
  <c r="C42"/>
  <c r="A158" i="7" l="1"/>
  <c r="A159"/>
  <c r="B1" l="1"/>
  <c r="G1"/>
</calcChain>
</file>

<file path=xl/comments1.xml><?xml version="1.0" encoding="utf-8"?>
<comments xmlns="http://schemas.openxmlformats.org/spreadsheetml/2006/main">
  <authors>
    <author>Steve Blazek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 xml:space="preserve">Déchiffrer des mots rapidement (fluence)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Lire seul et comprendre une consigne simple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Lire seul et comprendre un énoncé simple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</text>
    </comment>
    <comment ref="N7" authorId="0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9" authorId="0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Copier sans erreurs un texte en respectant les normes d'écriture : la présentation, l'orthographe et les marques typographiques.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concevoir et écrire de manière autonome un texte de 5 à 10 lignes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concevoir et écrire de manière autonome un texte de 5 à 10 lignes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concevoir et écrire de manière autonome un texte de 5 à 10 lignes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Donner des synonymes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Commencer à utiliser l’ordre alphabétique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Retrouver des mots de la même famille.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Trouver des mots de sens opposé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Reconnaître les formes conjuguées des verbes du 1er groupe.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3" authorId="0">
      <text>
        <r>
          <rPr>
            <b/>
            <sz val="9"/>
            <color indexed="81"/>
            <rFont val="Tahoma"/>
            <family val="2"/>
          </rPr>
          <t>Connaître les terminaisons des verbes au présent. Conjuguer le verbe aller au présent.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Avoir conscience des lettres muettes.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Orthographier la forme du verbe avoir au passé composé.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conjuguer le verbe être au présent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Respecter l'accord entre le sujet et le verbe des auxiliaires avoir et être.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Respecter l'accord entre le sujet et le verbe des verbes du 1er groupe.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Respecter l'accord entre le sujet et le verbe des verbes du premier groupe avec un nom.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Orthographier les mots, marquer les accords et respecter les phonèmes/graphèmes.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Passer de l'écriture chiffrée à l'écriture littérale.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Utiliser les désignations numériques orales et écrites.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Retrouver l'écriture d'un nombre à partir de la valeur de ses chiffres.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Ranger des nombres entiers inférieurs à 1000.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Repérer des nombres sur une droite graduée.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 xml:space="preserve">Dénombrer une collection d'objets.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Calculer en ligne des décompositions additives inférieures à 20.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8" authorId="0">
      <text>
        <r>
          <rPr>
            <b/>
            <sz val="9"/>
            <color indexed="81"/>
            <rFont val="Tahoma"/>
            <family val="2"/>
          </rPr>
          <t>Poser une opération sans retenue avec des entiers inférieurs à 1000.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8" authorId="0">
      <text>
        <r>
          <rPr>
            <b/>
            <sz val="9"/>
            <color indexed="81"/>
            <rFont val="Tahoma"/>
            <family val="2"/>
          </rPr>
          <t>Poser une soustraction sans retenue et vérifier le résultat en posant l'addition.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Poser une soustraction avec retenue.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0" authorId="0">
      <text>
        <r>
          <rPr>
            <b/>
            <sz val="9"/>
            <color indexed="81"/>
            <rFont val="Tahoma"/>
            <family val="2"/>
          </rPr>
          <t>Utiliser les tables de multiplication par 2, 3 et 4.</t>
        </r>
      </text>
    </comment>
    <comment ref="I50" authorId="0">
      <text>
        <r>
          <rPr>
            <b/>
            <sz val="9"/>
            <color indexed="81"/>
            <rFont val="Tahoma"/>
            <family val="2"/>
          </rPr>
          <t>Poser une multiplication.</t>
        </r>
      </text>
    </comment>
    <comment ref="H52" authorId="0">
      <text>
        <r>
          <rPr>
            <b/>
            <sz val="9"/>
            <color indexed="81"/>
            <rFont val="Tahoma"/>
            <family val="2"/>
          </rPr>
          <t>Résoudre un problème à une opération en passant par la multiplication ou l'addition.</t>
        </r>
      </text>
    </comment>
    <comment ref="I52" authorId="0">
      <text>
        <r>
          <rPr>
            <b/>
            <sz val="9"/>
            <color indexed="81"/>
            <rFont val="Tahoma"/>
            <family val="2"/>
          </rPr>
          <t>Résoudre des problèmes relevant de la multiplication en présentant son raisonnement.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>Résoudre un problème en identifiant les données nécessaires.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Résoudre un problème relevant de la soustraction.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Résoudre un problème de partage.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8" authorId="0">
      <text>
        <r>
          <rPr>
            <b/>
            <sz val="9"/>
            <color indexed="81"/>
            <rFont val="Tahoma"/>
            <family val="2"/>
          </rPr>
          <t>Connaître les relations de base de toutes les unités de mesures étudiées.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 xml:space="preserve">Connaître la relation entre heures et minutes.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0" authorId="0">
      <text>
        <r>
          <rPr>
            <b/>
            <sz val="9"/>
            <color indexed="81"/>
            <rFont val="Tahoma"/>
            <family val="2"/>
          </rPr>
          <t xml:space="preserve">Comparer, estimer, mesurer, additionner des grandeurs diverses. Résoudre un problème de la vie courante.
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 xml:space="preserve">Comparer, estimer, mesurer, additionner des grandeurs diverses
Utiliser des unités de mesure usuelles.
</t>
        </r>
      </text>
    </comment>
    <comment ref="H64" authorId="0">
      <text>
        <r>
          <rPr>
            <b/>
            <sz val="9"/>
            <color indexed="81"/>
            <rFont val="Tahoma"/>
            <family val="2"/>
          </rPr>
          <t>Mesurer des segments et écrire le résultat avec la bonne unité.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6" authorId="0">
      <text>
        <r>
          <rPr>
            <b/>
            <sz val="9"/>
            <color indexed="81"/>
            <rFont val="Tahoma"/>
            <family val="2"/>
          </rPr>
          <t xml:space="preserve">Prélever des informations.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8" authorId="0">
      <text>
        <r>
          <rPr>
            <b/>
            <sz val="9"/>
            <color indexed="81"/>
            <rFont val="Tahoma"/>
            <family val="2"/>
          </rPr>
          <t xml:space="preserve">Repérer des cases et se déplacer sur un quadrillage.  </t>
        </r>
      </text>
    </comment>
    <comment ref="I68" authorId="0">
      <text>
        <r>
          <rPr>
            <b/>
            <sz val="9"/>
            <color indexed="81"/>
            <rFont val="Tahoma"/>
            <family val="2"/>
          </rPr>
          <t>Se repérer dans l'espace et le représenter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0" authorId="0">
      <text>
        <r>
          <rPr>
            <b/>
            <sz val="9"/>
            <color indexed="81"/>
            <rFont val="Tahoma"/>
            <family val="2"/>
          </rPr>
          <t xml:space="preserve">Repérer des noeuds et se déplacer sur un quadrillage.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2" authorId="0">
      <text>
        <r>
          <rPr>
            <b/>
            <sz val="9"/>
            <color indexed="81"/>
            <rFont val="Tahoma"/>
            <family val="2"/>
          </rPr>
          <t>Tracer un carré sur du papier pointé.</t>
        </r>
      </text>
    </comment>
    <comment ref="H74" authorId="0">
      <text>
        <r>
          <rPr>
            <b/>
            <sz val="9"/>
            <color indexed="81"/>
            <rFont val="Tahoma"/>
            <family val="2"/>
          </rPr>
          <t>Utiliser une équerre ou un gabarit pour trouver des angles droits.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4" authorId="0">
      <text>
        <r>
          <rPr>
            <b/>
            <sz val="9"/>
            <color indexed="81"/>
            <rFont val="Tahoma"/>
            <family val="2"/>
          </rPr>
          <t>Tracer une figure symétrique en se servant d'un quadrillage.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6" authorId="0">
      <text>
        <r>
          <rPr>
            <b/>
            <sz val="9"/>
            <color indexed="81"/>
            <rFont val="Tahoma"/>
            <family val="2"/>
          </rPr>
          <t>Tracer un rectangle sur du papier sans repère.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8" authorId="0">
      <text>
        <r>
          <rPr>
            <b/>
            <sz val="9"/>
            <color indexed="81"/>
            <rFont val="Tahoma"/>
            <family val="2"/>
          </rPr>
          <t>Lire et interpréter un graphique.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8" authorId="0">
      <text>
        <r>
          <rPr>
            <b/>
            <sz val="9"/>
            <color indexed="81"/>
            <rFont val="Tahoma"/>
            <family val="2"/>
          </rPr>
          <t>Lire et interpréter un graphique.</t>
        </r>
      </text>
    </comment>
    <comment ref="J78" authorId="0">
      <text>
        <r>
          <rPr>
            <b/>
            <sz val="9"/>
            <color indexed="81"/>
            <rFont val="Tahoma"/>
            <family val="2"/>
          </rPr>
          <t>Lire et interpréter un graphique.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Standard</author>
    <author>Steve Blazek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Cliquez sur la case blanche puis la fléche du menu déroulant pour choisir un élève.</t>
        </r>
      </text>
    </comment>
    <comment ref="G4" authorId="1">
      <text>
        <r>
          <rPr>
            <b/>
            <sz val="9"/>
            <color indexed="81"/>
            <rFont val="Tahoma"/>
            <family val="2"/>
          </rPr>
          <t xml:space="preserve">Déchiffrer des mots rapidement (fluence)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1">
      <text>
        <r>
          <rPr>
            <b/>
            <sz val="9"/>
            <color indexed="81"/>
            <rFont val="Tahoma"/>
            <family val="2"/>
          </rPr>
          <t>Lire seul et comprendre une consigne simple</t>
        </r>
      </text>
    </comment>
    <comment ref="H6" authorId="1">
      <text>
        <r>
          <rPr>
            <b/>
            <sz val="9"/>
            <color indexed="81"/>
            <rFont val="Tahoma"/>
            <family val="2"/>
          </rPr>
          <t>Lire seul et comprendre un énoncé simple</t>
        </r>
      </text>
    </comment>
    <comment ref="I6" authorId="1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1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1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" authorId="1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</text>
    </comment>
    <comment ref="M6" authorId="1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6" authorId="1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</text>
    </comment>
    <comment ref="O6" authorId="1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1">
      <text>
        <r>
          <rPr>
            <b/>
            <sz val="9"/>
            <color indexed="81"/>
            <rFont val="Tahoma"/>
            <family val="2"/>
          </rPr>
          <t>Lire un texte documentaire et manifester sa compréhension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</text>
    </comment>
    <comment ref="H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8" authorId="1">
      <text>
        <r>
          <rPr>
            <b/>
            <sz val="9"/>
            <color indexed="81"/>
            <rFont val="Tahoma"/>
            <family val="2"/>
          </rPr>
          <t>Lire un texte narratif et manifester sa compréhension identifier les personnages, les événements et les circonstances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1">
      <text>
        <r>
          <rPr>
            <b/>
            <sz val="9"/>
            <color indexed="81"/>
            <rFont val="Tahoma"/>
            <family val="2"/>
          </rPr>
          <t>Copier sans erreurs un texte en respectant les normes d'écriture : la présentation, l'orthographe et les marques typographiques.</t>
        </r>
      </text>
    </comment>
    <comment ref="G12" authorId="1">
      <text>
        <r>
          <rPr>
            <b/>
            <sz val="9"/>
            <color indexed="81"/>
            <rFont val="Tahoma"/>
            <family val="2"/>
          </rPr>
          <t>concevoir et écrire de manière autonome un texte de 5 à 10 lignes</t>
        </r>
      </text>
    </comment>
    <comment ref="H12" authorId="1">
      <text>
        <r>
          <rPr>
            <b/>
            <sz val="9"/>
            <color indexed="81"/>
            <rFont val="Tahoma"/>
            <family val="2"/>
          </rPr>
          <t>concevoir et écrire de manière autonome un texte de 5 à 10 lignes</t>
        </r>
      </text>
    </comment>
    <comment ref="I12" authorId="1">
      <text>
        <r>
          <rPr>
            <b/>
            <sz val="9"/>
            <color indexed="81"/>
            <rFont val="Tahoma"/>
            <family val="2"/>
          </rPr>
          <t>concevoir et écrire de manière autonome un texte de 5 à 10 lignes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1">
      <text>
        <r>
          <rPr>
            <b/>
            <sz val="9"/>
            <color indexed="81"/>
            <rFont val="Tahoma"/>
            <family val="2"/>
          </rPr>
          <t>Donner des synonymes</t>
        </r>
      </text>
    </comment>
    <comment ref="G16" authorId="1">
      <text>
        <r>
          <rPr>
            <b/>
            <sz val="9"/>
            <color indexed="81"/>
            <rFont val="Tahoma"/>
            <family val="2"/>
          </rPr>
          <t>Commencer à utiliser l’ordre alphabétique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1">
      <text>
        <r>
          <rPr>
            <b/>
            <sz val="9"/>
            <color indexed="81"/>
            <rFont val="Tahoma"/>
            <family val="2"/>
          </rPr>
          <t>Retrouver des mots de la même famille.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" authorId="1">
      <text>
        <r>
          <rPr>
            <b/>
            <sz val="9"/>
            <color indexed="81"/>
            <rFont val="Tahoma"/>
            <family val="2"/>
          </rPr>
          <t>Trouver des mots de sens opposé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1">
      <text>
        <r>
          <rPr>
            <b/>
            <sz val="9"/>
            <color indexed="81"/>
            <rFont val="Tahoma"/>
            <family val="2"/>
          </rPr>
          <t>Reconnaître les formes conjuguées des verbes du 1er groupe.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2" authorId="1">
      <text>
        <r>
          <rPr>
            <b/>
            <sz val="9"/>
            <color indexed="81"/>
            <rFont val="Tahoma"/>
            <family val="2"/>
          </rPr>
          <t>Connaître les terminaisons des verbes au présent. Conjuguer le verbe aller au présent.</t>
        </r>
      </text>
    </comment>
    <comment ref="G26" authorId="1">
      <text>
        <r>
          <rPr>
            <b/>
            <sz val="9"/>
            <color indexed="81"/>
            <rFont val="Tahoma"/>
            <family val="2"/>
          </rPr>
          <t>Avoir conscience des lettres muettes.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8" authorId="1">
      <text>
        <r>
          <rPr>
            <b/>
            <sz val="9"/>
            <color indexed="81"/>
            <rFont val="Tahoma"/>
            <family val="2"/>
          </rPr>
          <t>Orthographier la forme du verbe avoir au passé composé.</t>
        </r>
      </text>
    </comment>
    <comment ref="H28" authorId="1">
      <text>
        <r>
          <rPr>
            <b/>
            <sz val="9"/>
            <color indexed="81"/>
            <rFont val="Tahoma"/>
            <family val="2"/>
          </rPr>
          <t>conjuguer le verbe être au présent</t>
        </r>
      </text>
    </comment>
    <comment ref="G30" authorId="1">
      <text>
        <r>
          <rPr>
            <b/>
            <sz val="9"/>
            <color indexed="81"/>
            <rFont val="Tahoma"/>
            <family val="2"/>
          </rPr>
          <t>Respecter l'accord entre le sujet et le verbe des auxiliaires avoir et être.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1">
      <text>
        <r>
          <rPr>
            <b/>
            <sz val="9"/>
            <color indexed="81"/>
            <rFont val="Tahoma"/>
            <family val="2"/>
          </rPr>
          <t>Respecter l'accord entre le sujet et le verbe des verbes du 1er groupe.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1">
      <text>
        <r>
          <rPr>
            <b/>
            <sz val="9"/>
            <color indexed="81"/>
            <rFont val="Tahoma"/>
            <family val="2"/>
          </rPr>
          <t>Respecter l'accord entre le sujet et le verbe des verbes du premier groupe avec un nom.</t>
        </r>
      </text>
    </comment>
    <comment ref="G32" authorId="1">
      <text>
        <r>
          <rPr>
            <b/>
            <sz val="9"/>
            <color indexed="81"/>
            <rFont val="Tahoma"/>
            <family val="2"/>
          </rPr>
          <t>Orthographier les mots, marquer les accords et respecter les phonèmes/graphèmes.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3" authorId="1">
      <text>
        <r>
          <rPr>
            <b/>
            <sz val="9"/>
            <color indexed="81"/>
            <rFont val="Tahoma"/>
            <family val="2"/>
          </rPr>
          <t>Passer de l'écriture chiffrée à l'écriture littérale.</t>
        </r>
      </text>
    </comment>
    <comment ref="H43" authorId="1">
      <text>
        <r>
          <rPr>
            <b/>
            <sz val="9"/>
            <color indexed="81"/>
            <rFont val="Tahoma"/>
            <family val="2"/>
          </rPr>
          <t>Utiliser les désignations numériques orales et écrites.</t>
        </r>
      </text>
    </comment>
    <comment ref="I43" authorId="1">
      <text>
        <r>
          <rPr>
            <b/>
            <sz val="9"/>
            <color indexed="81"/>
            <rFont val="Tahoma"/>
            <family val="2"/>
          </rPr>
          <t>Retrouver l'écriture d'un nombre à partir de la valeur de ses chiffres.</t>
        </r>
      </text>
    </comment>
    <comment ref="G45" authorId="1">
      <text>
        <r>
          <rPr>
            <b/>
            <sz val="9"/>
            <color indexed="81"/>
            <rFont val="Tahoma"/>
            <family val="2"/>
          </rPr>
          <t>Ranger des nombres entiers inférieurs à 1000.</t>
        </r>
      </text>
    </comment>
    <comment ref="H45" authorId="1">
      <text>
        <r>
          <rPr>
            <b/>
            <sz val="9"/>
            <color indexed="81"/>
            <rFont val="Tahoma"/>
            <family val="2"/>
          </rPr>
          <t>Repérer des nombres sur une droite graduée.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7" authorId="1">
      <text>
        <r>
          <rPr>
            <b/>
            <sz val="9"/>
            <color indexed="81"/>
            <rFont val="Tahoma"/>
            <family val="2"/>
          </rPr>
          <t xml:space="preserve">Dénombrer une collection d'objets.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9" authorId="1">
      <text>
        <r>
          <rPr>
            <b/>
            <sz val="9"/>
            <color indexed="81"/>
            <rFont val="Tahoma"/>
            <family val="2"/>
          </rPr>
          <t>Calculer en ligne des décompositions additives inférieures à 20.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" authorId="1">
      <text>
        <r>
          <rPr>
            <b/>
            <sz val="9"/>
            <color indexed="81"/>
            <rFont val="Tahoma"/>
            <family val="2"/>
          </rPr>
          <t>Poser une opération sans retenue avec des entiers inférieurs à 1000.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1" authorId="1">
      <text>
        <r>
          <rPr>
            <b/>
            <sz val="9"/>
            <color indexed="81"/>
            <rFont val="Tahoma"/>
            <family val="2"/>
          </rPr>
          <t>Poser une soustraction sans retenue et vérifier le résultat en posant l'addition.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1" authorId="1">
      <text>
        <r>
          <rPr>
            <b/>
            <sz val="9"/>
            <color indexed="81"/>
            <rFont val="Tahoma"/>
            <family val="2"/>
          </rPr>
          <t>Poser une soustraction avec retenue.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" authorId="1">
      <text>
        <r>
          <rPr>
            <b/>
            <sz val="9"/>
            <color indexed="81"/>
            <rFont val="Tahoma"/>
            <family val="2"/>
          </rPr>
          <t>Utiliser les tables de multiplication par 2, 3 et 4.</t>
        </r>
      </text>
    </comment>
    <comment ref="H53" authorId="1">
      <text>
        <r>
          <rPr>
            <b/>
            <sz val="9"/>
            <color indexed="81"/>
            <rFont val="Tahoma"/>
            <family val="2"/>
          </rPr>
          <t>Poser une multiplication.</t>
        </r>
      </text>
    </comment>
    <comment ref="G55" authorId="1">
      <text>
        <r>
          <rPr>
            <b/>
            <sz val="9"/>
            <color indexed="81"/>
            <rFont val="Tahoma"/>
            <family val="2"/>
          </rPr>
          <t>Résoudre un problème à une opération en passant par la multiplication ou l'addition.</t>
        </r>
      </text>
    </comment>
    <comment ref="H55" authorId="1">
      <text>
        <r>
          <rPr>
            <b/>
            <sz val="9"/>
            <color indexed="81"/>
            <rFont val="Tahoma"/>
            <family val="2"/>
          </rPr>
          <t>Résoudre des problèmes relevant de la multiplication en présentant son raisonnement.</t>
        </r>
      </text>
    </comment>
    <comment ref="I55" authorId="1">
      <text>
        <r>
          <rPr>
            <b/>
            <sz val="9"/>
            <color indexed="81"/>
            <rFont val="Tahoma"/>
            <family val="2"/>
          </rPr>
          <t>Résoudre un problème en identifiant les données nécessaires.</t>
        </r>
      </text>
    </comment>
    <comment ref="G57" authorId="1">
      <text>
        <r>
          <rPr>
            <b/>
            <sz val="9"/>
            <color indexed="81"/>
            <rFont val="Tahoma"/>
            <family val="2"/>
          </rPr>
          <t>Résoudre un problème relevant de la soustraction.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9" authorId="1">
      <text>
        <r>
          <rPr>
            <b/>
            <sz val="9"/>
            <color indexed="81"/>
            <rFont val="Tahoma"/>
            <family val="2"/>
          </rPr>
          <t>Résoudre un problème de partage.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1" authorId="1">
      <text>
        <r>
          <rPr>
            <b/>
            <sz val="9"/>
            <color indexed="81"/>
            <rFont val="Tahoma"/>
            <family val="2"/>
          </rPr>
          <t>Connaître les relations de base de toutes les unités de mesures étudiées.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3" authorId="1">
      <text>
        <r>
          <rPr>
            <b/>
            <sz val="9"/>
            <color indexed="81"/>
            <rFont val="Tahoma"/>
            <family val="2"/>
          </rPr>
          <t xml:space="preserve">Connaître la relation entre heures et minutes.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3" authorId="1">
      <text>
        <r>
          <rPr>
            <b/>
            <sz val="9"/>
            <color indexed="81"/>
            <rFont val="Tahoma"/>
            <family val="2"/>
          </rPr>
          <t xml:space="preserve">Comparer, estimer, mesurer, additionner des grandeurs diverses. Résoudre un problème de la vie courante.
</t>
        </r>
      </text>
    </comment>
    <comment ref="G65" authorId="1">
      <text>
        <r>
          <rPr>
            <b/>
            <sz val="9"/>
            <color indexed="81"/>
            <rFont val="Tahoma"/>
            <family val="2"/>
          </rPr>
          <t xml:space="preserve">Comparer, estimer, mesurer, additionner des grandeurs diverses
Utiliser des unités de mesure usuelles.
</t>
        </r>
      </text>
    </comment>
    <comment ref="G67" authorId="1">
      <text>
        <r>
          <rPr>
            <b/>
            <sz val="9"/>
            <color indexed="81"/>
            <rFont val="Tahoma"/>
            <family val="2"/>
          </rPr>
          <t>Mesurer des segments et écrire le résultat avec la bonne unité.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" authorId="1">
      <text>
        <r>
          <rPr>
            <b/>
            <sz val="9"/>
            <color indexed="81"/>
            <rFont val="Tahoma"/>
            <family val="2"/>
          </rPr>
          <t xml:space="preserve">Prélever des informations.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1" authorId="1">
      <text>
        <r>
          <rPr>
            <b/>
            <sz val="9"/>
            <color indexed="81"/>
            <rFont val="Tahoma"/>
            <family val="2"/>
          </rPr>
          <t xml:space="preserve">Repérer des cases et se déplacer sur un quadrillage.  </t>
        </r>
      </text>
    </comment>
    <comment ref="H71" authorId="1">
      <text>
        <r>
          <rPr>
            <b/>
            <sz val="9"/>
            <color indexed="81"/>
            <rFont val="Tahoma"/>
            <family val="2"/>
          </rPr>
          <t>Se repérer dans l'espace et le représenter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3" authorId="1">
      <text>
        <r>
          <rPr>
            <b/>
            <sz val="9"/>
            <color indexed="81"/>
            <rFont val="Tahoma"/>
            <family val="2"/>
          </rPr>
          <t xml:space="preserve">Repérer des noeuds et se déplacer sur un quadrillage.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5" authorId="1">
      <text>
        <r>
          <rPr>
            <b/>
            <sz val="9"/>
            <color indexed="81"/>
            <rFont val="Tahoma"/>
            <family val="2"/>
          </rPr>
          <t>Tracer un carré sur du papier pointé.</t>
        </r>
      </text>
    </comment>
    <comment ref="G77" authorId="1">
      <text>
        <r>
          <rPr>
            <b/>
            <sz val="9"/>
            <color indexed="81"/>
            <rFont val="Tahoma"/>
            <family val="2"/>
          </rPr>
          <t>Utiliser une équerre ou un gabarit pour trouver des angles droits.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7" authorId="1">
      <text>
        <r>
          <rPr>
            <b/>
            <sz val="9"/>
            <color indexed="81"/>
            <rFont val="Tahoma"/>
            <family val="2"/>
          </rPr>
          <t>Tracer une figure symétrique en se servant d'un quadrillage.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9" authorId="1">
      <text>
        <r>
          <rPr>
            <b/>
            <sz val="9"/>
            <color indexed="81"/>
            <rFont val="Tahoma"/>
            <family val="2"/>
          </rPr>
          <t>Tracer un rectangle sur du papier sans repère.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1" authorId="1">
      <text>
        <r>
          <rPr>
            <b/>
            <sz val="9"/>
            <color indexed="81"/>
            <rFont val="Tahoma"/>
            <family val="2"/>
          </rPr>
          <t>Lire et interpréter un graphique.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1" authorId="1">
      <text>
        <r>
          <rPr>
            <b/>
            <sz val="9"/>
            <color indexed="81"/>
            <rFont val="Tahoma"/>
            <family val="2"/>
          </rPr>
          <t>Lire et interpréter un graphique.</t>
        </r>
      </text>
    </comment>
    <comment ref="I81" authorId="1">
      <text>
        <r>
          <rPr>
            <b/>
            <sz val="9"/>
            <color indexed="81"/>
            <rFont val="Tahoma"/>
            <family val="2"/>
          </rPr>
          <t>Lire et interpréter un graphique.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<sst xmlns="http://schemas.openxmlformats.org/spreadsheetml/2006/main" count="662" uniqueCount="187">
  <si>
    <t>NOM</t>
  </si>
  <si>
    <t>Onglet</t>
  </si>
  <si>
    <t>Explication</t>
  </si>
  <si>
    <t>Remarque</t>
  </si>
  <si>
    <t>Accueil</t>
  </si>
  <si>
    <t xml:space="preserve">Cet onglet. </t>
  </si>
  <si>
    <t>↓</t>
  </si>
  <si>
    <t xml:space="preserve">Signalement des bugs: </t>
  </si>
  <si>
    <t>Ecole :</t>
  </si>
  <si>
    <t xml:space="preserve">tapez ci-dessus le nom de l'école </t>
  </si>
  <si>
    <t>Date :</t>
  </si>
  <si>
    <t>Elèves :</t>
  </si>
  <si>
    <t>Copiez/collez ci-dessous la liste des élèves (max. 150)</t>
  </si>
  <si>
    <t>Code 1: réponses attendues</t>
  </si>
  <si>
    <t>Code 9 : autres réponses</t>
  </si>
  <si>
    <t>Code 0: absence de réponse</t>
  </si>
  <si>
    <t>Code A: élève absent</t>
  </si>
  <si>
    <t>Case vide: considérée comme 0</t>
  </si>
  <si>
    <t>Couleur orange: champ oublié (sera interprété comme 0)</t>
  </si>
  <si>
    <t>Nb.1 / Nb. Items</t>
  </si>
  <si>
    <t>Nb. 0</t>
  </si>
  <si>
    <t>Nb.1</t>
  </si>
  <si>
    <t>Nb. 9</t>
  </si>
  <si>
    <t>Nb. 3</t>
  </si>
  <si>
    <t>Nb.4</t>
  </si>
  <si>
    <t>Somme: nb items dans la col</t>
  </si>
  <si>
    <t>prop, de 9</t>
  </si>
  <si>
    <t>prop. De 0</t>
  </si>
  <si>
    <t>Prop de 3</t>
  </si>
  <si>
    <t>Prop. De 4</t>
  </si>
  <si>
    <t>Domaine</t>
  </si>
  <si>
    <t>réussite de la compétence</t>
  </si>
  <si>
    <t>réussite brute du domaine</t>
  </si>
  <si>
    <t>réussite pondérée du domaine</t>
  </si>
  <si>
    <t>coeff item</t>
  </si>
  <si>
    <t>coeff champs</t>
  </si>
  <si>
    <t>item</t>
  </si>
  <si>
    <t xml:space="preserve">Lire </t>
  </si>
  <si>
    <t>Ecrire</t>
  </si>
  <si>
    <t>Etude de la langue</t>
  </si>
  <si>
    <t xml:space="preserve">Vocabulaire </t>
  </si>
  <si>
    <t xml:space="preserve">Grammaire </t>
  </si>
  <si>
    <t>Orthographe</t>
  </si>
  <si>
    <t xml:space="preserve">Nombres </t>
  </si>
  <si>
    <t xml:space="preserve">Calculs </t>
  </si>
  <si>
    <t xml:space="preserve">Géométrie </t>
  </si>
  <si>
    <t xml:space="preserve">Grandeurs et mesures </t>
  </si>
  <si>
    <t xml:space="preserve">Organisation et gestion de données </t>
  </si>
  <si>
    <t>SCORE moyen</t>
  </si>
  <si>
    <t>9 : autres réponses</t>
  </si>
  <si>
    <t>scores obtenus en français</t>
  </si>
  <si>
    <t>scores obtenus en mathématiques</t>
  </si>
  <si>
    <t>SCORE ECOLE</t>
  </si>
  <si>
    <t>Paramètres</t>
  </si>
  <si>
    <t>Saisie du nom de l'école, des élèves.</t>
  </si>
  <si>
    <t>Codes</t>
  </si>
  <si>
    <t>Page sur laquelle il faut saisir les résultats de l'évaluation pour chaque élève.</t>
  </si>
  <si>
    <t>Résultats Elèves</t>
  </si>
  <si>
    <t>Résultats Ecole</t>
  </si>
  <si>
    <t>Résultats individuels, et pour la classe.</t>
  </si>
  <si>
    <t>steve.blazek@ac-strasbourg.fr</t>
  </si>
  <si>
    <t>Application destinée à collecter les résultats des évaluations de circonscription pour les écoles du secteur de collège de Fortschwihr et les écoles volontaires.</t>
  </si>
  <si>
    <t>Synthèse Domaines</t>
  </si>
  <si>
    <t>Selon le résultat, les cases se colorient de façon à visualiser rapidement les items réussis ou échoués.</t>
  </si>
  <si>
    <t>Item</t>
  </si>
  <si>
    <t>Page 1</t>
  </si>
  <si>
    <t>Page 2</t>
  </si>
  <si>
    <t>EVALUATION CE2</t>
  </si>
  <si>
    <t>Année scolaire 2015/2016</t>
  </si>
  <si>
    <t>Évaluation CE2 2015-2016</t>
  </si>
  <si>
    <t>Les cases vides sont considérées comme des 0. Mettre 0 si l'élève était présent mais n'a pas fait un exercice et A si l'élève était absent.</t>
  </si>
  <si>
    <t>Version 092015</t>
  </si>
  <si>
    <t>LI0101</t>
  </si>
  <si>
    <t>LI0201</t>
  </si>
  <si>
    <t>LI0309</t>
  </si>
  <si>
    <t>LI0509</t>
  </si>
  <si>
    <t>LI0510</t>
  </si>
  <si>
    <t>LI0511</t>
  </si>
  <si>
    <t>LI0512</t>
  </si>
  <si>
    <t>LI0513</t>
  </si>
  <si>
    <t>LI0514</t>
  </si>
  <si>
    <t>LI0515</t>
  </si>
  <si>
    <t>LI0516</t>
  </si>
  <si>
    <t>LI0601</t>
  </si>
  <si>
    <t>LI0602</t>
  </si>
  <si>
    <t>LI0603</t>
  </si>
  <si>
    <t>LI0604</t>
  </si>
  <si>
    <t>LI0605</t>
  </si>
  <si>
    <t>LI0606</t>
  </si>
  <si>
    <t>LI0607</t>
  </si>
  <si>
    <t>LI0608</t>
  </si>
  <si>
    <t>LI0609</t>
  </si>
  <si>
    <t>LI0610</t>
  </si>
  <si>
    <t>EC0205</t>
  </si>
  <si>
    <t>EC0106</t>
  </si>
  <si>
    <t>EC0107</t>
  </si>
  <si>
    <t>EC0108</t>
  </si>
  <si>
    <t>VO0206</t>
  </si>
  <si>
    <t>VO0305</t>
  </si>
  <si>
    <t>VO0407</t>
  </si>
  <si>
    <t>VO0508</t>
  </si>
  <si>
    <t>GR0201</t>
  </si>
  <si>
    <t>GR0102</t>
  </si>
  <si>
    <t>OR0401</t>
  </si>
  <si>
    <t>OR0104</t>
  </si>
  <si>
    <t>OR0108</t>
  </si>
  <si>
    <t>OR0201</t>
  </si>
  <si>
    <t>OR0202</t>
  </si>
  <si>
    <t>OR0204</t>
  </si>
  <si>
    <t>OR0404</t>
  </si>
  <si>
    <t>NO0101</t>
  </si>
  <si>
    <t>NO0106</t>
  </si>
  <si>
    <t>NO0108</t>
  </si>
  <si>
    <t>NO0402</t>
  </si>
  <si>
    <t>NO0601</t>
  </si>
  <si>
    <t>NO1107</t>
  </si>
  <si>
    <t>CA0205</t>
  </si>
  <si>
    <t>CA0415</t>
  </si>
  <si>
    <t>CA0505</t>
  </si>
  <si>
    <t>CA0506</t>
  </si>
  <si>
    <t>CA0312</t>
  </si>
  <si>
    <t>CA0609</t>
  </si>
  <si>
    <t>CA1402</t>
  </si>
  <si>
    <t>CA1407</t>
  </si>
  <si>
    <t>CA1208</t>
  </si>
  <si>
    <t>CA1306</t>
  </si>
  <si>
    <t>CA1004</t>
  </si>
  <si>
    <t>GM0106</t>
  </si>
  <si>
    <t>GM0111</t>
  </si>
  <si>
    <t>GM0506</t>
  </si>
  <si>
    <t>GM0301</t>
  </si>
  <si>
    <t>GM0520</t>
  </si>
  <si>
    <t>GM0508</t>
  </si>
  <si>
    <t>GE0102</t>
  </si>
  <si>
    <t>GE0801</t>
  </si>
  <si>
    <t>GE0302</t>
  </si>
  <si>
    <t>GE0402</t>
  </si>
  <si>
    <t>GE0901</t>
  </si>
  <si>
    <t>GE0401</t>
  </si>
  <si>
    <t>OG0104</t>
  </si>
  <si>
    <t>OG0105</t>
  </si>
  <si>
    <t>OG0106</t>
  </si>
  <si>
    <t xml:space="preserve">Lire et comprendre l'écrit - déchiffrer les mots connus et inconnus </t>
  </si>
  <si>
    <t>Lire et comprendre l'écrit - lire et comprendre des textes adaptés à l’âge et la culture des élèves</t>
  </si>
  <si>
    <t xml:space="preserve">Lire et comprendre l'écrit - lire et comprendre des textes adaptés à l’âge et la culture des élèves (récits littéraires) </t>
  </si>
  <si>
    <t>Rédiger un texte court (une demi page environ), cohérent, organisé et ponctué selon le but recherché et le destinataire choisi, en exerçant une vigilance orthographique.</t>
  </si>
  <si>
    <t>Maitriser le sens et l'orthographe des mots les plus courants (synonymes)</t>
  </si>
  <si>
    <t>Maitriser le sens et l'orthographe des mots les plus courants (principe alphabétique)</t>
  </si>
  <si>
    <t>Maitriser le sens et l'orthographe des mots les plus courants (familles de mots)</t>
  </si>
  <si>
    <t>Maitriser le sens et l'orthographe des mots les plus courants (sens oppposé)</t>
  </si>
  <si>
    <t>Géométrie</t>
  </si>
  <si>
    <t>Rechercher et traiter l'information et s'initier aux langages de médias</t>
  </si>
  <si>
    <t>Code couleur : de 0 à 33% = rouge ; de 34% à 65% = orange ; et au-delà de 66% la case reste blanche. Résutats Bruts d'un domaine = moyenne des résultats obtenus par compétences de ce domaine. Les résultats pondérés tiennent compte du nombre d'items de chaque compétence pour calculer le score du domaine.</t>
  </si>
  <si>
    <t>Cliquer sur la case blanche à gauche de celle-ci pour voir le menu déroulant</t>
  </si>
  <si>
    <t>Tableaux de synthèse pour la classe ou l'école en Français et en Maths, et résultats globaux par domaines.</t>
  </si>
  <si>
    <t>Niv1</t>
  </si>
  <si>
    <t>Niv2</t>
  </si>
  <si>
    <t>Niv3</t>
  </si>
  <si>
    <t>Niv4</t>
  </si>
  <si>
    <t>2: réponse partielle sans faute</t>
  </si>
  <si>
    <t>3 : réponse partielle avec faute</t>
  </si>
  <si>
    <t>Copier sans erreurs un texte court.</t>
  </si>
  <si>
    <t>Conjuguer les verbes du 1er groupe au présent de l’indicatif.</t>
  </si>
  <si>
    <t>Ecrire sans erreur des mots simples.</t>
  </si>
  <si>
    <t xml:space="preserve">Dans les productions écrites orthographier sans erreur les formes conjuguées apprises.  </t>
  </si>
  <si>
    <t>Dans les productions dictées et autonomes marquer l'accord entre le sujet et le verbe.</t>
  </si>
  <si>
    <t>Dans les productions dictées et autonomes respecter les correspondances entre lettres et sons et marquer les accords sujets-verbes.</t>
  </si>
  <si>
    <t>Connaître (savoir écrire et nommer) les nombres entiers naturels inférieurs à 1 000.</t>
  </si>
  <si>
    <t xml:space="preserve">Comparer, ranger, encadrer des nombres entiers.  </t>
  </si>
  <si>
    <t xml:space="preserve">Résoudre des problèmes de dénombrement.  </t>
  </si>
  <si>
    <t xml:space="preserve">Calculer en ligne des sommes, des opérations à trous.  </t>
  </si>
  <si>
    <t>Connaître et utiliser les techniques opératoires.</t>
  </si>
  <si>
    <t>Mémoriser les tables de mutliplication et connaître une technique opératoie de la multiplication.</t>
  </si>
  <si>
    <r>
      <t>Résoudre des problèmes simples relevant de l'addition, de l</t>
    </r>
    <r>
      <rPr>
        <b/>
        <sz val="12"/>
        <color theme="1"/>
        <rFont val="Arial"/>
        <family val="2"/>
      </rPr>
      <t>a soustraction</t>
    </r>
    <r>
      <rPr>
        <sz val="12"/>
        <color theme="1"/>
        <rFont val="Arial"/>
        <family val="2"/>
      </rPr>
      <t xml:space="preserve"> et de la multiplication.  </t>
    </r>
  </si>
  <si>
    <r>
      <t xml:space="preserve">Approcher </t>
    </r>
    <r>
      <rPr>
        <b/>
        <sz val="12"/>
        <color theme="1"/>
        <rFont val="Arial"/>
        <family val="2"/>
      </rPr>
      <t>la division</t>
    </r>
    <r>
      <rPr>
        <sz val="12"/>
        <color theme="1"/>
        <rFont val="Arial"/>
        <family val="2"/>
      </rPr>
      <t xml:space="preserve"> de deux nombres entiers à partir d'un problème de partage.</t>
    </r>
  </si>
  <si>
    <r>
      <t>Résoudre des problèmes simples relevant de</t>
    </r>
    <r>
      <rPr>
        <b/>
        <sz val="12"/>
        <color theme="1"/>
        <rFont val="Arial"/>
        <family val="2"/>
      </rPr>
      <t xml:space="preserve"> l'addition</t>
    </r>
    <r>
      <rPr>
        <sz val="12"/>
        <color theme="1"/>
        <rFont val="Arial"/>
        <family val="2"/>
      </rPr>
      <t xml:space="preserve">, de la soustraction et de </t>
    </r>
    <r>
      <rPr>
        <b/>
        <sz val="12"/>
        <color theme="1"/>
        <rFont val="Arial"/>
        <family val="2"/>
      </rPr>
      <t>la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multiplication. </t>
    </r>
    <r>
      <rPr>
        <sz val="12"/>
        <color theme="1"/>
        <rFont val="Arial"/>
        <family val="2"/>
      </rPr>
      <t xml:space="preserve"> </t>
    </r>
  </si>
  <si>
    <t xml:space="preserve">Connaître la relation entre heure et minute, mètre et centimètre, kilomètre et mètre, kilogramme et gramme, euro et centime d'euro.  </t>
  </si>
  <si>
    <t>Utiliser des grandeurs usuelles de mesure (durées).</t>
  </si>
  <si>
    <t>Connaître la relation entre euros et centimes d'euros.</t>
  </si>
  <si>
    <t>Mesurer des segments.</t>
  </si>
  <si>
    <t xml:space="preserve">Utiliser un calendrier pour comparer des durées.  </t>
  </si>
  <si>
    <t xml:space="preserve">Situer et se situer dans l'espace (nœuds).
</t>
  </si>
  <si>
    <t xml:space="preserve">Situer et se situer dans l'espace (cases).
</t>
  </si>
  <si>
    <t>Tracer une figure géométrique.</t>
  </si>
  <si>
    <t>Reproduire des figures géométriques simples à l'aide d'instruments ou de techniques.</t>
  </si>
  <si>
    <t>Percevoir et reconnaître quelques relations et propriétés géométriques : angle droit et symétrie.</t>
  </si>
  <si>
    <t>FIFI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</si>
</sst>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0.0%"/>
    <numFmt numFmtId="165" formatCode="#,##0_ ;\-#,##0\ "/>
  </numFmts>
  <fonts count="54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i/>
      <sz val="14"/>
      <color theme="1"/>
      <name val="Arial"/>
      <family val="2"/>
    </font>
    <font>
      <b/>
      <sz val="14"/>
      <color rgb="FF000000"/>
      <name val="Arial"/>
      <family val="2"/>
    </font>
    <font>
      <sz val="12"/>
      <color theme="0" tint="-0.249977111117893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indexed="8"/>
      <name val="Calibri"/>
      <family val="2"/>
      <scheme val="minor"/>
    </font>
    <font>
      <sz val="9"/>
      <color theme="0"/>
      <name val="Arial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b/>
      <sz val="14"/>
      <color rgb="FF0070C0"/>
      <name val="Calibri"/>
      <family val="2"/>
      <scheme val="minor"/>
    </font>
    <font>
      <sz val="13"/>
      <color theme="1"/>
      <name val="Arial"/>
      <family val="2"/>
    </font>
    <font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13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50"/>
      </patternFill>
    </fill>
    <fill>
      <patternFill patternType="solid">
        <fgColor indexed="1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2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389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Protection="1"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8" fillId="0" borderId="0" xfId="2" applyFont="1"/>
    <xf numFmtId="0" fontId="7" fillId="0" borderId="0" xfId="0" applyFont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9" fillId="5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7" fillId="6" borderId="4" xfId="0" applyFont="1" applyFill="1" applyBorder="1" applyAlignment="1">
      <alignment horizontal="center" vertical="center"/>
    </xf>
    <xf numFmtId="0" fontId="9" fillId="7" borderId="0" xfId="0" applyFont="1" applyFill="1" applyAlignment="1">
      <alignment wrapText="1"/>
    </xf>
    <xf numFmtId="0" fontId="7" fillId="6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9" borderId="4" xfId="0" applyFont="1" applyFill="1" applyBorder="1" applyAlignment="1">
      <alignment horizontal="center"/>
    </xf>
    <xf numFmtId="0" fontId="12" fillId="10" borderId="0" xfId="0" applyFont="1" applyFill="1" applyAlignment="1">
      <alignment horizontal="center" vertical="center"/>
    </xf>
    <xf numFmtId="0" fontId="7" fillId="9" borderId="6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9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13" fillId="0" borderId="0" xfId="0" applyFont="1"/>
    <xf numFmtId="0" fontId="1" fillId="11" borderId="9" xfId="2" applyFont="1" applyFill="1" applyBorder="1" applyAlignment="1" applyProtection="1">
      <alignment horizontal="center" vertical="center"/>
      <protection hidden="1"/>
    </xf>
    <xf numFmtId="0" fontId="14" fillId="12" borderId="9" xfId="2" applyFont="1" applyFill="1" applyBorder="1" applyAlignment="1" applyProtection="1">
      <alignment horizontal="center" vertical="center"/>
      <protection locked="0" hidden="1"/>
    </xf>
    <xf numFmtId="14" fontId="8" fillId="12" borderId="9" xfId="2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>
      <alignment vertical="center" wrapText="1"/>
    </xf>
    <xf numFmtId="0" fontId="15" fillId="13" borderId="9" xfId="0" applyFont="1" applyFill="1" applyBorder="1" applyAlignment="1" applyProtection="1">
      <alignment vertical="center" wrapText="1"/>
      <protection locked="0"/>
    </xf>
    <xf numFmtId="0" fontId="16" fillId="14" borderId="10" xfId="0" applyFont="1" applyFill="1" applyBorder="1" applyAlignment="1">
      <alignment horizontal="left" vertical="center"/>
    </xf>
    <xf numFmtId="0" fontId="5" fillId="0" borderId="0" xfId="3" applyFont="1" applyAlignment="1">
      <alignment horizontal="center"/>
    </xf>
    <xf numFmtId="0" fontId="5" fillId="15" borderId="0" xfId="3" applyFont="1" applyFill="1" applyAlignment="1" applyProtection="1">
      <alignment horizontal="left" vertical="top"/>
      <protection hidden="1"/>
    </xf>
    <xf numFmtId="0" fontId="5" fillId="15" borderId="0" xfId="3" applyFont="1" applyFill="1" applyBorder="1" applyAlignment="1" applyProtection="1">
      <alignment horizontal="left" vertical="top"/>
      <protection hidden="1"/>
    </xf>
    <xf numFmtId="0" fontId="17" fillId="0" borderId="0" xfId="0" applyFont="1"/>
    <xf numFmtId="0" fontId="5" fillId="16" borderId="0" xfId="3" applyFont="1" applyFill="1" applyAlignment="1" applyProtection="1">
      <alignment horizontal="center"/>
      <protection hidden="1"/>
    </xf>
    <xf numFmtId="0" fontId="5" fillId="16" borderId="0" xfId="3" applyFont="1" applyFill="1" applyAlignment="1" applyProtection="1">
      <alignment horizontal="left" vertical="center"/>
      <protection hidden="1"/>
    </xf>
    <xf numFmtId="0" fontId="5" fillId="0" borderId="0" xfId="3" applyFont="1" applyAlignment="1" applyProtection="1">
      <alignment horizontal="center"/>
      <protection hidden="1"/>
    </xf>
    <xf numFmtId="0" fontId="5" fillId="0" borderId="0" xfId="3" applyFont="1"/>
    <xf numFmtId="0" fontId="17" fillId="0" borderId="0" xfId="3" applyFont="1" applyFill="1" applyBorder="1" applyAlignment="1" applyProtection="1">
      <alignment horizontal="left" vertical="center"/>
      <protection hidden="1"/>
    </xf>
    <xf numFmtId="0" fontId="18" fillId="0" borderId="0" xfId="3" applyFont="1"/>
    <xf numFmtId="0" fontId="18" fillId="0" borderId="9" xfId="3" applyFont="1" applyBorder="1" applyAlignment="1" applyProtection="1">
      <alignment horizontal="center"/>
      <protection hidden="1"/>
    </xf>
    <xf numFmtId="0" fontId="15" fillId="13" borderId="9" xfId="0" applyFont="1" applyFill="1" applyBorder="1" applyAlignment="1" applyProtection="1">
      <alignment vertical="center" wrapText="1"/>
    </xf>
    <xf numFmtId="0" fontId="19" fillId="13" borderId="9" xfId="0" applyFont="1" applyFill="1" applyBorder="1" applyAlignment="1" applyProtection="1">
      <alignment horizontal="center" vertical="center"/>
      <protection locked="0" hidden="1"/>
    </xf>
    <xf numFmtId="0" fontId="19" fillId="0" borderId="0" xfId="0" applyFont="1"/>
    <xf numFmtId="164" fontId="5" fillId="0" borderId="0" xfId="3" applyNumberFormat="1" applyFont="1" applyAlignment="1" applyProtection="1">
      <alignment horizontal="center"/>
      <protection hidden="1"/>
    </xf>
    <xf numFmtId="0" fontId="17" fillId="0" borderId="0" xfId="0" applyFont="1" applyAlignment="1">
      <alignment horizontal="center"/>
    </xf>
    <xf numFmtId="0" fontId="5" fillId="0" borderId="0" xfId="3" applyFont="1" applyProtection="1">
      <protection hidden="1"/>
    </xf>
    <xf numFmtId="10" fontId="17" fillId="0" borderId="0" xfId="0" applyNumberFormat="1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center" vertical="center" wrapText="1"/>
    </xf>
    <xf numFmtId="0" fontId="30" fillId="0" borderId="0" xfId="0" applyFont="1"/>
    <xf numFmtId="0" fontId="32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>
      <alignment horizontal="center"/>
    </xf>
    <xf numFmtId="164" fontId="31" fillId="0" borderId="0" xfId="5" applyNumberFormat="1" applyFont="1" applyAlignment="1">
      <alignment horizontal="center" vertical="center" wrapText="1"/>
    </xf>
    <xf numFmtId="0" fontId="33" fillId="18" borderId="12" xfId="0" applyFont="1" applyFill="1" applyBorder="1" applyAlignment="1">
      <alignment horizontal="center" vertical="center" wrapText="1"/>
    </xf>
    <xf numFmtId="164" fontId="33" fillId="18" borderId="12" xfId="5" applyNumberFormat="1" applyFont="1" applyFill="1" applyBorder="1" applyAlignment="1">
      <alignment horizontal="center" vertical="center" wrapText="1"/>
    </xf>
    <xf numFmtId="164" fontId="33" fillId="18" borderId="13" xfId="5" applyNumberFormat="1" applyFont="1" applyFill="1" applyBorder="1" applyAlignment="1">
      <alignment horizontal="center" vertical="center" wrapText="1"/>
    </xf>
    <xf numFmtId="164" fontId="33" fillId="0" borderId="0" xfId="5" applyNumberFormat="1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9" fontId="37" fillId="0" borderId="27" xfId="0" applyNumberFormat="1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19" borderId="2" xfId="0" applyFont="1" applyFill="1" applyBorder="1" applyAlignment="1" applyProtection="1">
      <alignment horizontal="left" vertical="center"/>
      <protection locked="0"/>
    </xf>
    <xf numFmtId="0" fontId="18" fillId="21" borderId="0" xfId="3" applyFont="1" applyFill="1"/>
    <xf numFmtId="0" fontId="18" fillId="21" borderId="9" xfId="3" applyFont="1" applyFill="1" applyBorder="1" applyAlignment="1" applyProtection="1">
      <alignment horizontal="center"/>
      <protection hidden="1"/>
    </xf>
    <xf numFmtId="0" fontId="15" fillId="22" borderId="9" xfId="0" applyFont="1" applyFill="1" applyBorder="1" applyAlignment="1" applyProtection="1">
      <alignment vertical="center" wrapText="1"/>
    </xf>
    <xf numFmtId="0" fontId="19" fillId="21" borderId="0" xfId="0" applyFont="1" applyFill="1"/>
    <xf numFmtId="1" fontId="32" fillId="0" borderId="2" xfId="5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center" vertical="center" wrapText="1"/>
    </xf>
    <xf numFmtId="0" fontId="37" fillId="0" borderId="0" xfId="0" applyFont="1" applyAlignment="1">
      <alignment vertical="center"/>
    </xf>
    <xf numFmtId="0" fontId="36" fillId="18" borderId="3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vertical="center" wrapText="1"/>
    </xf>
    <xf numFmtId="0" fontId="37" fillId="0" borderId="0" xfId="0" applyFont="1" applyBorder="1" applyAlignment="1">
      <alignment vertical="center"/>
    </xf>
    <xf numFmtId="0" fontId="37" fillId="0" borderId="0" xfId="0" applyFont="1" applyBorder="1" applyAlignment="1"/>
    <xf numFmtId="0" fontId="36" fillId="18" borderId="25" xfId="0" applyFont="1" applyFill="1" applyBorder="1" applyAlignment="1" applyProtection="1">
      <alignment horizontal="center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6" fillId="18" borderId="22" xfId="0" applyFont="1" applyFill="1" applyBorder="1" applyAlignment="1" applyProtection="1">
      <alignment horizontal="center" vertical="center" wrapText="1"/>
    </xf>
    <xf numFmtId="0" fontId="37" fillId="0" borderId="0" xfId="0" applyFont="1"/>
    <xf numFmtId="1" fontId="37" fillId="24" borderId="7" xfId="0" applyNumberFormat="1" applyFont="1" applyFill="1" applyBorder="1" applyAlignment="1">
      <alignment horizontal="center" vertical="center"/>
    </xf>
    <xf numFmtId="164" fontId="37" fillId="18" borderId="27" xfId="5" applyNumberFormat="1" applyFont="1" applyFill="1" applyBorder="1" applyAlignment="1">
      <alignment horizontal="center" vertical="center"/>
    </xf>
    <xf numFmtId="164" fontId="37" fillId="0" borderId="26" xfId="5" applyNumberFormat="1" applyFont="1" applyBorder="1" applyAlignment="1">
      <alignment horizontal="center" vertical="center"/>
    </xf>
    <xf numFmtId="164" fontId="37" fillId="18" borderId="26" xfId="5" applyNumberFormat="1" applyFont="1" applyFill="1" applyBorder="1" applyAlignment="1">
      <alignment horizontal="center" vertical="center"/>
    </xf>
    <xf numFmtId="164" fontId="37" fillId="18" borderId="31" xfId="5" applyNumberFormat="1" applyFont="1" applyFill="1" applyBorder="1" applyAlignment="1">
      <alignment horizontal="center" vertical="center"/>
    </xf>
    <xf numFmtId="164" fontId="37" fillId="0" borderId="27" xfId="5" applyNumberFormat="1" applyFont="1" applyBorder="1" applyAlignment="1">
      <alignment horizontal="center" vertical="center"/>
    </xf>
    <xf numFmtId="164" fontId="37" fillId="0" borderId="31" xfId="5" applyNumberFormat="1" applyFont="1" applyBorder="1" applyAlignment="1">
      <alignment horizontal="center" vertical="center"/>
    </xf>
    <xf numFmtId="1" fontId="37" fillId="0" borderId="32" xfId="0" applyNumberFormat="1" applyFont="1" applyBorder="1" applyAlignment="1">
      <alignment vertical="center"/>
    </xf>
    <xf numFmtId="164" fontId="40" fillId="0" borderId="29" xfId="5" applyNumberFormat="1" applyFont="1" applyBorder="1" applyAlignment="1">
      <alignment horizontal="center" vertical="center"/>
    </xf>
    <xf numFmtId="164" fontId="40" fillId="18" borderId="29" xfId="5" applyNumberFormat="1" applyFont="1" applyFill="1" applyBorder="1" applyAlignment="1">
      <alignment horizontal="center" vertical="center"/>
    </xf>
    <xf numFmtId="164" fontId="40" fillId="18" borderId="23" xfId="5" applyNumberFormat="1" applyFont="1" applyFill="1" applyBorder="1" applyAlignment="1">
      <alignment horizontal="center" vertical="center"/>
    </xf>
    <xf numFmtId="164" fontId="40" fillId="0" borderId="24" xfId="5" applyNumberFormat="1" applyFont="1" applyBorder="1" applyAlignment="1">
      <alignment horizontal="center" vertical="center"/>
    </xf>
    <xf numFmtId="164" fontId="40" fillId="0" borderId="23" xfId="5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1" fontId="37" fillId="0" borderId="0" xfId="0" applyNumberFormat="1" applyFont="1"/>
    <xf numFmtId="0" fontId="40" fillId="0" borderId="0" xfId="0" applyFont="1" applyAlignment="1">
      <alignment horizontal="center"/>
    </xf>
    <xf numFmtId="0" fontId="40" fillId="0" borderId="0" xfId="0" applyFont="1"/>
    <xf numFmtId="164" fontId="37" fillId="0" borderId="0" xfId="0" applyNumberFormat="1" applyFont="1"/>
    <xf numFmtId="0" fontId="39" fillId="0" borderId="0" xfId="0" applyFont="1" applyProtection="1"/>
    <xf numFmtId="0" fontId="32" fillId="0" borderId="0" xfId="0" applyFont="1" applyFill="1" applyAlignment="1" applyProtection="1">
      <alignment horizontal="center" vertical="center" wrapText="1"/>
    </xf>
    <xf numFmtId="164" fontId="32" fillId="0" borderId="0" xfId="5" applyNumberFormat="1" applyFont="1" applyAlignment="1" applyProtection="1">
      <alignment horizontal="center" vertical="center" wrapText="1"/>
    </xf>
    <xf numFmtId="0" fontId="39" fillId="0" borderId="0" xfId="0" applyFont="1" applyAlignment="1" applyProtection="1">
      <alignment horizontal="center"/>
    </xf>
    <xf numFmtId="0" fontId="39" fillId="0" borderId="2" xfId="0" applyFont="1" applyFill="1" applyBorder="1" applyAlignment="1" applyProtection="1">
      <alignment horizontal="center" vertical="center" wrapText="1"/>
    </xf>
    <xf numFmtId="0" fontId="39" fillId="0" borderId="29" xfId="0" applyFont="1" applyFill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right" vertical="center"/>
    </xf>
    <xf numFmtId="0" fontId="41" fillId="0" borderId="0" xfId="0" applyFont="1" applyFill="1" applyAlignment="1" applyProtection="1">
      <alignment horizontal="center" vertical="center" wrapText="1"/>
    </xf>
    <xf numFmtId="0" fontId="25" fillId="0" borderId="0" xfId="1" applyAlignment="1" applyProtection="1">
      <alignment wrapText="1"/>
    </xf>
    <xf numFmtId="164" fontId="33" fillId="18" borderId="37" xfId="5" applyNumberFormat="1" applyFont="1" applyFill="1" applyBorder="1" applyAlignment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9" fontId="32" fillId="0" borderId="21" xfId="5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164" fontId="33" fillId="0" borderId="0" xfId="5" applyNumberFormat="1" applyFont="1" applyFill="1" applyBorder="1" applyAlignment="1">
      <alignment horizontal="center" vertical="center" wrapText="1"/>
    </xf>
    <xf numFmtId="0" fontId="30" fillId="0" borderId="0" xfId="0" applyFont="1" applyBorder="1"/>
    <xf numFmtId="0" fontId="36" fillId="18" borderId="40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9" fontId="35" fillId="0" borderId="0" xfId="0" applyNumberFormat="1" applyFont="1" applyBorder="1" applyAlignment="1">
      <alignment horizontal="center" vertical="center" wrapText="1"/>
    </xf>
    <xf numFmtId="9" fontId="32" fillId="0" borderId="0" xfId="5" applyFont="1" applyFill="1" applyBorder="1" applyAlignment="1" applyProtection="1">
      <alignment horizontal="center" vertical="center" wrapText="1"/>
    </xf>
    <xf numFmtId="1" fontId="32" fillId="0" borderId="0" xfId="5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horizontal="center" vertical="center" wrapText="1"/>
    </xf>
    <xf numFmtId="0" fontId="42" fillId="0" borderId="0" xfId="0" applyFont="1" applyBorder="1" applyAlignment="1">
      <alignment horizontal="center" vertical="center" textRotation="90" wrapText="1"/>
    </xf>
    <xf numFmtId="0" fontId="42" fillId="0" borderId="0" xfId="0" applyFont="1" applyFill="1" applyBorder="1" applyAlignment="1">
      <alignment horizontal="center" vertical="center" textRotation="90" wrapText="1"/>
    </xf>
    <xf numFmtId="0" fontId="39" fillId="0" borderId="0" xfId="0" applyFont="1" applyBorder="1" applyAlignment="1">
      <alignment vertical="center" textRotation="180"/>
    </xf>
    <xf numFmtId="0" fontId="4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3" fillId="0" borderId="0" xfId="0" applyFont="1" applyBorder="1" applyAlignment="1">
      <alignment horizontal="right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164" fontId="33" fillId="0" borderId="0" xfId="5" applyNumberFormat="1" applyFont="1" applyFill="1" applyBorder="1" applyAlignment="1">
      <alignment horizontal="center" vertical="center" wrapText="1"/>
    </xf>
    <xf numFmtId="49" fontId="6" fillId="11" borderId="11" xfId="3" applyNumberFormat="1" applyFont="1" applyFill="1" applyBorder="1" applyAlignment="1" applyProtection="1">
      <alignment horizontal="center" vertical="center" textRotation="90"/>
      <protection hidden="1"/>
    </xf>
    <xf numFmtId="49" fontId="6" fillId="11" borderId="9" xfId="3" applyNumberFormat="1" applyFont="1" applyFill="1" applyBorder="1" applyAlignment="1" applyProtection="1">
      <alignment horizontal="center" vertical="center" textRotation="90"/>
      <protection hidden="1"/>
    </xf>
    <xf numFmtId="49" fontId="48" fillId="26" borderId="9" xfId="3" applyNumberFormat="1" applyFont="1" applyFill="1" applyBorder="1" applyAlignment="1" applyProtection="1">
      <alignment horizontal="center" vertical="center" textRotation="90"/>
      <protection hidden="1"/>
    </xf>
    <xf numFmtId="0" fontId="34" fillId="0" borderId="29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17" xfId="0" applyFont="1" applyFill="1" applyBorder="1" applyAlignment="1" applyProtection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41" fillId="0" borderId="2" xfId="0" applyFont="1" applyFill="1" applyBorder="1" applyAlignment="1" applyProtection="1">
      <alignment horizontal="center" vertical="center" wrapText="1"/>
    </xf>
    <xf numFmtId="0" fontId="33" fillId="18" borderId="26" xfId="0" applyFont="1" applyFill="1" applyBorder="1" applyAlignment="1">
      <alignment horizontal="center" vertical="center" wrapText="1"/>
    </xf>
    <xf numFmtId="164" fontId="33" fillId="18" borderId="26" xfId="5" applyNumberFormat="1" applyFont="1" applyFill="1" applyBorder="1" applyAlignment="1">
      <alignment horizontal="center" vertical="center" wrapText="1"/>
    </xf>
    <xf numFmtId="164" fontId="33" fillId="18" borderId="31" xfId="5" applyNumberFormat="1" applyFont="1" applyFill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/>
    </xf>
    <xf numFmtId="1" fontId="32" fillId="25" borderId="2" xfId="5" applyNumberFormat="1" applyFont="1" applyFill="1" applyBorder="1" applyAlignment="1" applyProtection="1">
      <alignment horizontal="center" vertical="center" wrapText="1"/>
    </xf>
    <xf numFmtId="1" fontId="32" fillId="0" borderId="14" xfId="5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34" fillId="0" borderId="2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164" fontId="35" fillId="0" borderId="0" xfId="0" applyNumberFormat="1" applyFont="1" applyBorder="1" applyAlignment="1">
      <alignment horizontal="center" vertical="center" wrapText="1"/>
    </xf>
    <xf numFmtId="0" fontId="41" fillId="0" borderId="48" xfId="0" applyFont="1" applyFill="1" applyBorder="1" applyAlignment="1" applyProtection="1">
      <alignment horizontal="center" vertical="center" wrapText="1"/>
    </xf>
    <xf numFmtId="0" fontId="34" fillId="25" borderId="2" xfId="0" applyFont="1" applyFill="1" applyBorder="1" applyAlignment="1" applyProtection="1">
      <alignment horizontal="center" vertical="center" wrapText="1"/>
    </xf>
    <xf numFmtId="9" fontId="32" fillId="0" borderId="60" xfId="5" applyFont="1" applyFill="1" applyBorder="1" applyAlignment="1" applyProtection="1">
      <alignment horizontal="center" vertical="center" wrapText="1"/>
    </xf>
    <xf numFmtId="0" fontId="39" fillId="0" borderId="60" xfId="0" applyFont="1" applyFill="1" applyBorder="1" applyAlignment="1" applyProtection="1">
      <alignment horizontal="center" vertical="center" wrapText="1"/>
    </xf>
    <xf numFmtId="9" fontId="32" fillId="0" borderId="66" xfId="5" applyFont="1" applyFill="1" applyBorder="1" applyAlignment="1" applyProtection="1">
      <alignment horizontal="center" vertical="center" wrapText="1"/>
    </xf>
    <xf numFmtId="9" fontId="32" fillId="0" borderId="59" xfId="5" applyFont="1" applyFill="1" applyBorder="1" applyAlignment="1" applyProtection="1">
      <alignment horizontal="center" vertical="center" wrapText="1"/>
    </xf>
    <xf numFmtId="9" fontId="39" fillId="0" borderId="66" xfId="5" applyFont="1" applyFill="1" applyBorder="1" applyAlignment="1" applyProtection="1">
      <alignment horizontal="center" vertical="center" wrapText="1"/>
    </xf>
    <xf numFmtId="0" fontId="39" fillId="0" borderId="67" xfId="0" applyFont="1" applyFill="1" applyBorder="1" applyAlignment="1" applyProtection="1">
      <alignment horizontal="center" vertical="center" wrapText="1"/>
    </xf>
    <xf numFmtId="0" fontId="34" fillId="0" borderId="67" xfId="0" applyFont="1" applyFill="1" applyBorder="1" applyAlignment="1" applyProtection="1">
      <alignment horizontal="center" vertical="center" wrapText="1"/>
    </xf>
    <xf numFmtId="0" fontId="39" fillId="0" borderId="65" xfId="0" applyFont="1" applyFill="1" applyBorder="1" applyAlignment="1" applyProtection="1">
      <alignment horizontal="center" vertical="center" wrapText="1"/>
    </xf>
    <xf numFmtId="0" fontId="34" fillId="25" borderId="67" xfId="0" applyFont="1" applyFill="1" applyBorder="1" applyAlignment="1" applyProtection="1">
      <alignment horizontal="center" vertical="center" wrapText="1"/>
    </xf>
    <xf numFmtId="1" fontId="32" fillId="0" borderId="65" xfId="5" applyNumberFormat="1" applyFont="1" applyFill="1" applyBorder="1" applyAlignment="1" applyProtection="1">
      <alignment horizontal="center" vertical="center" wrapText="1"/>
    </xf>
    <xf numFmtId="0" fontId="39" fillId="0" borderId="57" xfId="0" applyFont="1" applyFill="1" applyBorder="1" applyAlignment="1" applyProtection="1">
      <alignment horizontal="center" vertical="center" wrapText="1"/>
    </xf>
    <xf numFmtId="0" fontId="34" fillId="25" borderId="12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1" fontId="32" fillId="0" borderId="55" xfId="5" applyNumberFormat="1" applyFont="1" applyFill="1" applyBorder="1" applyAlignment="1" applyProtection="1">
      <alignment horizontal="center" vertical="center" wrapText="1"/>
    </xf>
    <xf numFmtId="0" fontId="39" fillId="0" borderId="55" xfId="0" applyFont="1" applyFill="1" applyBorder="1" applyAlignment="1" applyProtection="1">
      <alignment horizontal="center" vertical="center" wrapText="1"/>
    </xf>
    <xf numFmtId="165" fontId="33" fillId="0" borderId="2" xfId="6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 applyProtection="1">
      <alignment horizontal="center" vertical="center" wrapText="1"/>
    </xf>
    <xf numFmtId="14" fontId="37" fillId="0" borderId="5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/>
    </xf>
    <xf numFmtId="0" fontId="34" fillId="20" borderId="12" xfId="0" applyFont="1" applyFill="1" applyBorder="1" applyAlignment="1" applyProtection="1">
      <alignment horizontal="center" vertical="center" wrapText="1"/>
    </xf>
    <xf numFmtId="0" fontId="34" fillId="27" borderId="2" xfId="0" applyFont="1" applyFill="1" applyBorder="1" applyAlignment="1" applyProtection="1">
      <alignment horizontal="center" vertical="center" wrapText="1"/>
    </xf>
    <xf numFmtId="0" fontId="34" fillId="19" borderId="2" xfId="0" applyFont="1" applyFill="1" applyBorder="1" applyAlignment="1" applyProtection="1">
      <alignment horizontal="center" vertical="center" wrapText="1"/>
    </xf>
    <xf numFmtId="0" fontId="34" fillId="20" borderId="2" xfId="0" applyFont="1" applyFill="1" applyBorder="1" applyAlignment="1" applyProtection="1">
      <alignment horizontal="center" vertical="center" wrapText="1"/>
    </xf>
    <xf numFmtId="0" fontId="34" fillId="20" borderId="67" xfId="0" applyFont="1" applyFill="1" applyBorder="1" applyAlignment="1" applyProtection="1">
      <alignment horizontal="center" vertical="center" wrapText="1"/>
    </xf>
    <xf numFmtId="0" fontId="34" fillId="27" borderId="67" xfId="0" applyFont="1" applyFill="1" applyBorder="1" applyAlignment="1" applyProtection="1">
      <alignment horizontal="center" vertical="center" wrapText="1"/>
    </xf>
    <xf numFmtId="1" fontId="34" fillId="24" borderId="2" xfId="5" applyNumberFormat="1" applyFont="1" applyFill="1" applyBorder="1" applyAlignment="1" applyProtection="1">
      <alignment horizontal="center" vertical="center" wrapText="1"/>
    </xf>
    <xf numFmtId="0" fontId="34" fillId="0" borderId="48" xfId="0" applyFont="1" applyFill="1" applyBorder="1" applyAlignment="1" applyProtection="1">
      <alignment horizontal="center" vertical="center" wrapText="1"/>
    </xf>
    <xf numFmtId="0" fontId="39" fillId="0" borderId="4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9" fontId="32" fillId="20" borderId="45" xfId="5" applyFont="1" applyFill="1" applyBorder="1" applyAlignment="1" applyProtection="1">
      <alignment horizontal="center" vertical="center" wrapText="1"/>
    </xf>
    <xf numFmtId="1" fontId="32" fillId="0" borderId="47" xfId="5" applyNumberFormat="1" applyFont="1" applyFill="1" applyBorder="1" applyAlignment="1" applyProtection="1">
      <alignment horizontal="center" vertical="center" wrapText="1"/>
    </xf>
    <xf numFmtId="9" fontId="32" fillId="27" borderId="38" xfId="5" applyFont="1" applyFill="1" applyBorder="1" applyAlignment="1" applyProtection="1">
      <alignment horizontal="center" vertical="center" wrapText="1"/>
    </xf>
    <xf numFmtId="1" fontId="32" fillId="0" borderId="39" xfId="5" applyNumberFormat="1" applyFont="1" applyFill="1" applyBorder="1" applyAlignment="1" applyProtection="1">
      <alignment horizontal="center" vertical="center" wrapText="1"/>
    </xf>
    <xf numFmtId="9" fontId="32" fillId="19" borderId="38" xfId="5" applyFont="1" applyFill="1" applyBorder="1" applyAlignment="1" applyProtection="1">
      <alignment horizontal="center" vertical="center" wrapText="1"/>
    </xf>
    <xf numFmtId="9" fontId="32" fillId="28" borderId="49" xfId="5" applyFont="1" applyFill="1" applyBorder="1" applyAlignment="1" applyProtection="1">
      <alignment horizontal="center" vertical="center" wrapText="1"/>
    </xf>
    <xf numFmtId="1" fontId="32" fillId="0" borderId="50" xfId="5" applyNumberFormat="1" applyFont="1" applyFill="1" applyBorder="1" applyAlignment="1" applyProtection="1">
      <alignment horizontal="center" vertical="center" wrapText="1"/>
    </xf>
    <xf numFmtId="0" fontId="34" fillId="0" borderId="14" xfId="0" applyFont="1" applyFill="1" applyBorder="1" applyAlignment="1" applyProtection="1">
      <alignment horizontal="center" vertical="center" wrapText="1"/>
    </xf>
    <xf numFmtId="0" fontId="34" fillId="19" borderId="12" xfId="0" applyFont="1" applyFill="1" applyBorder="1" applyAlignment="1" applyProtection="1">
      <alignment horizontal="center" vertical="center" wrapText="1"/>
    </xf>
    <xf numFmtId="0" fontId="34" fillId="27" borderId="12" xfId="0" applyFont="1" applyFill="1" applyBorder="1" applyAlignment="1" applyProtection="1">
      <alignment horizontal="center" vertical="center" wrapText="1"/>
    </xf>
    <xf numFmtId="0" fontId="8" fillId="27" borderId="2" xfId="0" applyFont="1" applyFill="1" applyBorder="1" applyAlignment="1" applyProtection="1">
      <alignment horizontal="center" vertical="center" wrapText="1"/>
    </xf>
    <xf numFmtId="0" fontId="34" fillId="24" borderId="2" xfId="0" applyFont="1" applyFill="1" applyBorder="1" applyAlignment="1" applyProtection="1">
      <alignment horizontal="center" vertical="center" wrapText="1"/>
    </xf>
    <xf numFmtId="164" fontId="33" fillId="18" borderId="0" xfId="5" applyNumberFormat="1" applyFont="1" applyFill="1" applyBorder="1" applyAlignment="1">
      <alignment horizontal="center" vertical="center" wrapText="1"/>
    </xf>
    <xf numFmtId="164" fontId="33" fillId="18" borderId="0" xfId="5" applyNumberFormat="1" applyFont="1" applyFill="1" applyBorder="1" applyAlignment="1">
      <alignment vertical="center" wrapText="1"/>
    </xf>
    <xf numFmtId="9" fontId="33" fillId="0" borderId="2" xfId="5" applyNumberFormat="1" applyFont="1" applyFill="1" applyBorder="1" applyAlignment="1">
      <alignment horizontal="center" vertical="center" wrapText="1"/>
    </xf>
    <xf numFmtId="0" fontId="7" fillId="7" borderId="0" xfId="0" applyFont="1" applyFill="1" applyAlignment="1">
      <alignment wrapText="1"/>
    </xf>
    <xf numFmtId="9" fontId="33" fillId="0" borderId="20" xfId="5" applyNumberFormat="1" applyFont="1" applyFill="1" applyBorder="1" applyAlignment="1">
      <alignment horizontal="center" vertical="center" wrapText="1"/>
    </xf>
    <xf numFmtId="9" fontId="33" fillId="0" borderId="25" xfId="5" applyNumberFormat="1" applyFont="1" applyFill="1" applyBorder="1" applyAlignment="1">
      <alignment horizontal="center" vertical="center" wrapText="1"/>
    </xf>
    <xf numFmtId="9" fontId="33" fillId="0" borderId="2" xfId="6" applyNumberFormat="1" applyFont="1" applyFill="1" applyBorder="1" applyAlignment="1">
      <alignment horizontal="center" vertical="center" wrapText="1"/>
    </xf>
    <xf numFmtId="9" fontId="33" fillId="0" borderId="52" xfId="6" applyNumberFormat="1" applyFont="1" applyFill="1" applyBorder="1" applyAlignment="1">
      <alignment horizontal="center" vertical="center" wrapText="1"/>
    </xf>
    <xf numFmtId="9" fontId="33" fillId="23" borderId="2" xfId="6" applyNumberFormat="1" applyFont="1" applyFill="1" applyBorder="1" applyAlignment="1">
      <alignment horizontal="center" vertical="center" wrapText="1"/>
    </xf>
    <xf numFmtId="9" fontId="33" fillId="23" borderId="47" xfId="6" applyNumberFormat="1" applyFont="1" applyFill="1" applyBorder="1" applyAlignment="1">
      <alignment horizontal="center" vertical="center" wrapText="1"/>
    </xf>
    <xf numFmtId="9" fontId="33" fillId="0" borderId="47" xfId="5" applyNumberFormat="1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 wrapText="1"/>
    </xf>
    <xf numFmtId="0" fontId="9" fillId="8" borderId="0" xfId="0" applyFont="1" applyFill="1" applyAlignment="1">
      <alignment horizontal="left" vertical="center" wrapText="1"/>
    </xf>
    <xf numFmtId="0" fontId="9" fillId="17" borderId="38" xfId="0" applyFont="1" applyFill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10" fillId="10" borderId="0" xfId="0" applyFont="1" applyFill="1" applyAlignment="1">
      <alignment vertical="top" wrapText="1"/>
    </xf>
    <xf numFmtId="0" fontId="9" fillId="10" borderId="0" xfId="0" applyFont="1" applyFill="1" applyAlignment="1"/>
    <xf numFmtId="0" fontId="3" fillId="2" borderId="1" xfId="0" applyFont="1" applyFill="1" applyBorder="1" applyAlignment="1" applyProtection="1">
      <alignment vertical="top" wrapText="1"/>
      <protection hidden="1"/>
    </xf>
    <xf numFmtId="164" fontId="45" fillId="0" borderId="48" xfId="5" applyNumberFormat="1" applyFont="1" applyBorder="1" applyAlignment="1" applyProtection="1">
      <alignment horizontal="center" vertical="center" wrapText="1"/>
    </xf>
    <xf numFmtId="164" fontId="45" fillId="0" borderId="19" xfId="5" applyNumberFormat="1" applyFont="1" applyBorder="1" applyAlignment="1" applyProtection="1">
      <alignment horizontal="center" vertical="center" wrapText="1"/>
    </xf>
    <xf numFmtId="164" fontId="35" fillId="0" borderId="4" xfId="0" applyNumberFormat="1" applyFont="1" applyBorder="1" applyAlignment="1">
      <alignment horizontal="center" vertical="center" wrapText="1"/>
    </xf>
    <xf numFmtId="164" fontId="35" fillId="0" borderId="6" xfId="0" applyNumberFormat="1" applyFont="1" applyBorder="1" applyAlignment="1">
      <alignment horizontal="center" vertical="center" wrapText="1"/>
    </xf>
    <xf numFmtId="164" fontId="35" fillId="0" borderId="5" xfId="0" applyNumberFormat="1" applyFont="1" applyBorder="1" applyAlignment="1">
      <alignment horizontal="center" vertical="center" wrapText="1"/>
    </xf>
    <xf numFmtId="164" fontId="35" fillId="0" borderId="46" xfId="0" applyNumberFormat="1" applyFont="1" applyBorder="1" applyAlignment="1">
      <alignment horizontal="center" vertical="center" wrapText="1"/>
    </xf>
    <xf numFmtId="164" fontId="35" fillId="0" borderId="0" xfId="0" applyNumberFormat="1" applyFont="1" applyBorder="1" applyAlignment="1">
      <alignment horizontal="center" vertical="center" wrapText="1"/>
    </xf>
    <xf numFmtId="164" fontId="35" fillId="0" borderId="56" xfId="0" applyNumberFormat="1" applyFont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53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55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textRotation="90" wrapText="1"/>
    </xf>
    <xf numFmtId="0" fontId="42" fillId="0" borderId="6" xfId="0" applyFont="1" applyBorder="1" applyAlignment="1">
      <alignment horizontal="center" vertical="center" textRotation="90" wrapText="1"/>
    </xf>
    <xf numFmtId="0" fontId="42" fillId="0" borderId="5" xfId="0" applyFont="1" applyBorder="1" applyAlignment="1">
      <alignment horizontal="center" vertical="center" textRotation="90" wrapText="1"/>
    </xf>
    <xf numFmtId="0" fontId="42" fillId="0" borderId="45" xfId="0" applyFont="1" applyFill="1" applyBorder="1" applyAlignment="1">
      <alignment horizontal="center" vertical="center" textRotation="90" wrapText="1"/>
    </xf>
    <xf numFmtId="0" fontId="42" fillId="0" borderId="38" xfId="0" applyFont="1" applyFill="1" applyBorder="1" applyAlignment="1">
      <alignment horizontal="center" vertical="center" textRotation="90" wrapText="1"/>
    </xf>
    <xf numFmtId="0" fontId="42" fillId="0" borderId="49" xfId="0" applyFont="1" applyFill="1" applyBorder="1" applyAlignment="1">
      <alignment horizontal="center" vertical="center" textRotation="90" wrapText="1"/>
    </xf>
    <xf numFmtId="0" fontId="44" fillId="0" borderId="4" xfId="0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horizontal="left" vertical="center" wrapText="1"/>
    </xf>
    <xf numFmtId="164" fontId="0" fillId="0" borderId="63" xfId="0" applyNumberFormat="1" applyBorder="1" applyAlignment="1">
      <alignment horizontal="center" vertical="center"/>
    </xf>
    <xf numFmtId="164" fontId="0" fillId="0" borderId="52" xfId="0" applyNumberFormat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54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52" fillId="0" borderId="14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14" xfId="0" applyFont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center" vertical="center"/>
    </xf>
    <xf numFmtId="0" fontId="42" fillId="18" borderId="7" xfId="0" applyFont="1" applyFill="1" applyBorder="1" applyAlignment="1">
      <alignment horizontal="center" vertical="center" wrapText="1"/>
    </xf>
    <xf numFmtId="0" fontId="42" fillId="18" borderId="8" xfId="0" applyFont="1" applyFill="1" applyBorder="1" applyAlignment="1">
      <alignment horizontal="center" vertical="center" wrapText="1"/>
    </xf>
    <xf numFmtId="0" fontId="42" fillId="0" borderId="46" xfId="0" applyFont="1" applyFill="1" applyBorder="1" applyAlignment="1">
      <alignment horizontal="center" vertical="center" textRotation="90" wrapText="1"/>
    </xf>
    <xf numFmtId="0" fontId="42" fillId="0" borderId="0" xfId="0" applyFont="1" applyFill="1" applyBorder="1" applyAlignment="1">
      <alignment horizontal="center" vertical="center" textRotation="90" wrapText="1"/>
    </xf>
    <xf numFmtId="0" fontId="42" fillId="0" borderId="56" xfId="0" applyFont="1" applyFill="1" applyBorder="1" applyAlignment="1">
      <alignment horizontal="center" vertical="center" textRotation="90" wrapText="1"/>
    </xf>
    <xf numFmtId="0" fontId="36" fillId="0" borderId="45" xfId="0" applyFont="1" applyFill="1" applyBorder="1" applyAlignment="1">
      <alignment horizontal="center" vertical="center" textRotation="90" wrapText="1"/>
    </xf>
    <xf numFmtId="0" fontId="36" fillId="0" borderId="47" xfId="0" applyFont="1" applyFill="1" applyBorder="1" applyAlignment="1">
      <alignment horizontal="center" vertical="center" textRotation="90" wrapText="1"/>
    </xf>
    <xf numFmtId="0" fontId="36" fillId="0" borderId="38" xfId="0" applyFont="1" applyFill="1" applyBorder="1" applyAlignment="1">
      <alignment horizontal="center" vertical="center" textRotation="90" wrapText="1"/>
    </xf>
    <xf numFmtId="0" fontId="36" fillId="0" borderId="39" xfId="0" applyFont="1" applyFill="1" applyBorder="1" applyAlignment="1">
      <alignment horizontal="center" vertical="center" textRotation="90" wrapText="1"/>
    </xf>
    <xf numFmtId="0" fontId="36" fillId="0" borderId="49" xfId="0" applyFont="1" applyFill="1" applyBorder="1" applyAlignment="1">
      <alignment horizontal="center" vertical="center" textRotation="90" wrapText="1"/>
    </xf>
    <xf numFmtId="0" fontId="36" fillId="0" borderId="50" xfId="0" applyFont="1" applyFill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42" fillId="0" borderId="47" xfId="0" applyFont="1" applyFill="1" applyBorder="1" applyAlignment="1">
      <alignment horizontal="center" vertical="center" textRotation="90" wrapText="1"/>
    </xf>
    <xf numFmtId="0" fontId="42" fillId="0" borderId="39" xfId="0" applyFont="1" applyFill="1" applyBorder="1" applyAlignment="1">
      <alignment horizontal="center" vertical="center" textRotation="90" wrapText="1"/>
    </xf>
    <xf numFmtId="0" fontId="42" fillId="0" borderId="50" xfId="0" applyFont="1" applyFill="1" applyBorder="1" applyAlignment="1">
      <alignment horizontal="center" vertical="center" textRotation="90" wrapText="1"/>
    </xf>
    <xf numFmtId="0" fontId="27" fillId="0" borderId="45" xfId="0" applyFont="1" applyBorder="1" applyAlignment="1">
      <alignment horizontal="left" vertical="center" wrapText="1"/>
    </xf>
    <xf numFmtId="0" fontId="27" fillId="0" borderId="60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32" fillId="18" borderId="7" xfId="0" applyFont="1" applyFill="1" applyBorder="1" applyAlignment="1" applyProtection="1">
      <alignment horizontal="center" vertical="center" wrapText="1"/>
    </xf>
    <xf numFmtId="0" fontId="32" fillId="18" borderId="28" xfId="0" applyFont="1" applyFill="1" applyBorder="1" applyAlignment="1" applyProtection="1">
      <alignment horizontal="center" vertical="center" wrapText="1"/>
    </xf>
    <xf numFmtId="0" fontId="32" fillId="18" borderId="8" xfId="0" applyFont="1" applyFill="1" applyBorder="1" applyAlignment="1" applyProtection="1">
      <alignment horizontal="center" vertical="center" wrapText="1"/>
    </xf>
    <xf numFmtId="0" fontId="41" fillId="18" borderId="59" xfId="0" applyFont="1" applyFill="1" applyBorder="1" applyAlignment="1" applyProtection="1">
      <alignment horizontal="center" vertical="center" wrapText="1"/>
    </xf>
    <xf numFmtId="0" fontId="41" fillId="18" borderId="58" xfId="0" applyFont="1" applyFill="1" applyBorder="1" applyAlignment="1" applyProtection="1">
      <alignment horizontal="center" vertical="center" wrapText="1"/>
    </xf>
    <xf numFmtId="0" fontId="41" fillId="18" borderId="57" xfId="0" applyFont="1" applyFill="1" applyBorder="1" applyAlignment="1" applyProtection="1">
      <alignment horizontal="center" vertical="center" wrapText="1"/>
    </xf>
    <xf numFmtId="0" fontId="41" fillId="18" borderId="49" xfId="0" applyFont="1" applyFill="1" applyBorder="1" applyAlignment="1" applyProtection="1">
      <alignment horizontal="center" vertical="center" wrapText="1"/>
    </xf>
    <xf numFmtId="0" fontId="41" fillId="18" borderId="56" xfId="0" applyFont="1" applyFill="1" applyBorder="1" applyAlignment="1" applyProtection="1">
      <alignment horizontal="center" vertical="center" wrapText="1"/>
    </xf>
    <xf numFmtId="0" fontId="41" fillId="18" borderId="50" xfId="0" applyFont="1" applyFill="1" applyBorder="1" applyAlignment="1" applyProtection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164" fontId="29" fillId="0" borderId="0" xfId="5" applyNumberFormat="1" applyFont="1" applyAlignment="1">
      <alignment horizontal="center" vertical="center" wrapText="1"/>
    </xf>
    <xf numFmtId="0" fontId="33" fillId="18" borderId="7" xfId="0" applyFont="1" applyFill="1" applyBorder="1" applyAlignment="1">
      <alignment horizontal="center" vertical="center" wrapText="1"/>
    </xf>
    <xf numFmtId="0" fontId="33" fillId="18" borderId="8" xfId="0" applyFont="1" applyFill="1" applyBorder="1" applyAlignment="1">
      <alignment horizontal="center" vertical="center" wrapText="1"/>
    </xf>
    <xf numFmtId="0" fontId="44" fillId="0" borderId="35" xfId="0" applyFont="1" applyFill="1" applyBorder="1" applyAlignment="1">
      <alignment horizontal="left" vertical="center" wrapText="1"/>
    </xf>
    <xf numFmtId="0" fontId="44" fillId="0" borderId="36" xfId="0" applyFont="1" applyFill="1" applyBorder="1" applyAlignment="1">
      <alignment horizontal="left" vertical="center" wrapText="1"/>
    </xf>
    <xf numFmtId="0" fontId="44" fillId="0" borderId="43" xfId="0" applyFont="1" applyFill="1" applyBorder="1" applyAlignment="1">
      <alignment horizontal="left" vertical="center" wrapText="1"/>
    </xf>
    <xf numFmtId="0" fontId="44" fillId="0" borderId="41" xfId="0" applyFont="1" applyFill="1" applyBorder="1" applyAlignment="1">
      <alignment horizontal="left" vertical="center" wrapText="1"/>
    </xf>
    <xf numFmtId="0" fontId="50" fillId="0" borderId="4" xfId="0" applyFont="1" applyFill="1" applyBorder="1" applyAlignment="1">
      <alignment horizontal="left" vertical="center"/>
    </xf>
    <xf numFmtId="0" fontId="50" fillId="0" borderId="5" xfId="0" applyFont="1" applyFill="1" applyBorder="1" applyAlignment="1">
      <alignment horizontal="left" vertical="center"/>
    </xf>
    <xf numFmtId="164" fontId="42" fillId="18" borderId="30" xfId="5" applyNumberFormat="1" applyFont="1" applyFill="1" applyBorder="1" applyAlignment="1" applyProtection="1">
      <alignment horizontal="center" vertical="center" wrapText="1"/>
    </xf>
    <xf numFmtId="164" fontId="42" fillId="18" borderId="12" xfId="5" applyNumberFormat="1" applyFont="1" applyFill="1" applyBorder="1" applyAlignment="1" applyProtection="1">
      <alignment horizontal="center" vertical="center" wrapText="1"/>
    </xf>
    <xf numFmtId="164" fontId="42" fillId="18" borderId="13" xfId="5" applyNumberFormat="1" applyFont="1" applyFill="1" applyBorder="1" applyAlignment="1" applyProtection="1">
      <alignment horizontal="center" vertical="center" wrapText="1"/>
    </xf>
    <xf numFmtId="0" fontId="32" fillId="0" borderId="45" xfId="0" applyFont="1" applyFill="1" applyBorder="1" applyAlignment="1">
      <alignment horizontal="center" vertical="center" textRotation="90" wrapText="1"/>
    </xf>
    <xf numFmtId="0" fontId="32" fillId="0" borderId="46" xfId="0" applyFont="1" applyFill="1" applyBorder="1" applyAlignment="1">
      <alignment horizontal="center" vertical="center" textRotation="90" wrapText="1"/>
    </xf>
    <xf numFmtId="0" fontId="32" fillId="0" borderId="38" xfId="0" applyFont="1" applyFill="1" applyBorder="1" applyAlignment="1">
      <alignment horizontal="center" vertical="center" textRotation="90" wrapText="1"/>
    </xf>
    <xf numFmtId="0" fontId="32" fillId="0" borderId="0" xfId="0" applyFont="1" applyFill="1" applyBorder="1" applyAlignment="1">
      <alignment horizontal="center" vertical="center" textRotation="90" wrapText="1"/>
    </xf>
    <xf numFmtId="0" fontId="32" fillId="0" borderId="49" xfId="0" applyFont="1" applyFill="1" applyBorder="1" applyAlignment="1">
      <alignment horizontal="center" vertical="center" textRotation="90" wrapText="1"/>
    </xf>
    <xf numFmtId="0" fontId="32" fillId="0" borderId="56" xfId="0" applyFont="1" applyFill="1" applyBorder="1" applyAlignment="1">
      <alignment horizontal="center" vertical="center" textRotation="90" wrapText="1"/>
    </xf>
    <xf numFmtId="0" fontId="53" fillId="0" borderId="28" xfId="0" applyFont="1" applyBorder="1" applyAlignment="1" applyProtection="1">
      <alignment horizontal="center" vertical="center" wrapText="1"/>
    </xf>
    <xf numFmtId="0" fontId="53" fillId="0" borderId="8" xfId="0" applyFont="1" applyBorder="1" applyAlignment="1" applyProtection="1">
      <alignment horizontal="center" vertical="center" wrapText="1"/>
    </xf>
    <xf numFmtId="0" fontId="42" fillId="0" borderId="4" xfId="0" applyFont="1" applyFill="1" applyBorder="1" applyAlignment="1">
      <alignment horizontal="center" vertical="center" textRotation="90" wrapText="1"/>
    </xf>
    <xf numFmtId="0" fontId="42" fillId="0" borderId="6" xfId="0" applyFont="1" applyFill="1" applyBorder="1" applyAlignment="1">
      <alignment horizontal="center" vertical="center" textRotation="90" wrapText="1"/>
    </xf>
    <xf numFmtId="0" fontId="42" fillId="0" borderId="5" xfId="0" applyFont="1" applyFill="1" applyBorder="1" applyAlignment="1">
      <alignment horizontal="center" vertical="center" textRotation="90" wrapText="1"/>
    </xf>
    <xf numFmtId="164" fontId="33" fillId="0" borderId="45" xfId="5" applyNumberFormat="1" applyFont="1" applyFill="1" applyBorder="1" applyAlignment="1">
      <alignment horizontal="center" vertical="center" wrapText="1"/>
    </xf>
    <xf numFmtId="164" fontId="33" fillId="0" borderId="49" xfId="5" applyNumberFormat="1" applyFont="1" applyFill="1" applyBorder="1" applyAlignment="1">
      <alignment horizontal="center" vertical="center" wrapText="1"/>
    </xf>
    <xf numFmtId="164" fontId="35" fillId="0" borderId="4" xfId="0" applyNumberFormat="1" applyFont="1" applyFill="1" applyBorder="1" applyAlignment="1">
      <alignment horizontal="center" vertical="center" wrapText="1"/>
    </xf>
    <xf numFmtId="164" fontId="35" fillId="0" borderId="5" xfId="0" applyNumberFormat="1" applyFont="1" applyFill="1" applyBorder="1" applyAlignment="1">
      <alignment horizontal="center" vertical="center" wrapText="1"/>
    </xf>
    <xf numFmtId="164" fontId="35" fillId="0" borderId="6" xfId="0" applyNumberFormat="1" applyFont="1" applyFill="1" applyBorder="1" applyAlignment="1">
      <alignment horizontal="center" vertical="center" wrapText="1"/>
    </xf>
    <xf numFmtId="164" fontId="33" fillId="0" borderId="4" xfId="5" applyNumberFormat="1" applyFont="1" applyFill="1" applyBorder="1" applyAlignment="1">
      <alignment horizontal="center" vertical="center" wrapText="1"/>
    </xf>
    <xf numFmtId="164" fontId="33" fillId="0" borderId="6" xfId="5" applyNumberFormat="1" applyFont="1" applyFill="1" applyBorder="1" applyAlignment="1">
      <alignment horizontal="center" vertical="center" wrapText="1"/>
    </xf>
    <xf numFmtId="164" fontId="33" fillId="0" borderId="5" xfId="5" applyNumberFormat="1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center" textRotation="90" wrapText="1"/>
    </xf>
    <xf numFmtId="0" fontId="32" fillId="0" borderId="39" xfId="0" applyFont="1" applyFill="1" applyBorder="1" applyAlignment="1">
      <alignment horizontal="center" vertical="center" textRotation="90" wrapText="1"/>
    </xf>
    <xf numFmtId="0" fontId="39" fillId="0" borderId="0" xfId="0" applyFont="1" applyFill="1" applyBorder="1" applyAlignment="1" applyProtection="1">
      <alignment horizontal="center" vertical="center" wrapText="1"/>
    </xf>
    <xf numFmtId="164" fontId="33" fillId="0" borderId="47" xfId="5" applyNumberFormat="1" applyFont="1" applyFill="1" applyBorder="1" applyAlignment="1">
      <alignment horizontal="center" vertical="center" wrapText="1"/>
    </xf>
    <xf numFmtId="164" fontId="33" fillId="0" borderId="39" xfId="5" applyNumberFormat="1" applyFont="1" applyFill="1" applyBorder="1" applyAlignment="1">
      <alignment horizontal="center" vertical="center" wrapText="1"/>
    </xf>
    <xf numFmtId="164" fontId="33" fillId="0" borderId="50" xfId="5" applyNumberFormat="1" applyFont="1" applyFill="1" applyBorder="1" applyAlignment="1">
      <alignment horizontal="center" vertical="center" wrapText="1"/>
    </xf>
    <xf numFmtId="0" fontId="23" fillId="18" borderId="28" xfId="5" applyNumberFormat="1" applyFont="1" applyFill="1" applyBorder="1" applyAlignment="1" applyProtection="1">
      <alignment horizontal="center" vertical="center" wrapText="1"/>
    </xf>
    <xf numFmtId="0" fontId="23" fillId="18" borderId="8" xfId="5" applyNumberFormat="1" applyFont="1" applyFill="1" applyBorder="1" applyAlignment="1" applyProtection="1">
      <alignment horizontal="center" vertical="center" wrapText="1"/>
    </xf>
    <xf numFmtId="0" fontId="46" fillId="0" borderId="7" xfId="0" applyFont="1" applyBorder="1" applyAlignment="1" applyProtection="1">
      <alignment horizontal="center" vertical="center"/>
      <protection locked="0"/>
    </xf>
    <xf numFmtId="0" fontId="46" fillId="0" borderId="28" xfId="0" applyFont="1" applyBorder="1" applyAlignment="1" applyProtection="1">
      <alignment horizontal="center" vertical="center"/>
      <protection locked="0"/>
    </xf>
    <xf numFmtId="0" fontId="46" fillId="0" borderId="8" xfId="0" applyFont="1" applyBorder="1" applyAlignment="1" applyProtection="1">
      <alignment horizontal="center" vertical="center"/>
      <protection locked="0"/>
    </xf>
    <xf numFmtId="0" fontId="39" fillId="0" borderId="7" xfId="0" applyFont="1" applyFill="1" applyBorder="1" applyAlignment="1" applyProtection="1">
      <alignment horizontal="center" vertical="center"/>
    </xf>
    <xf numFmtId="0" fontId="39" fillId="0" borderId="28" xfId="0" applyFont="1" applyFill="1" applyBorder="1" applyAlignment="1" applyProtection="1">
      <alignment horizontal="center" vertical="center"/>
    </xf>
    <xf numFmtId="0" fontId="39" fillId="0" borderId="8" xfId="0" applyFont="1" applyFill="1" applyBorder="1" applyAlignment="1" applyProtection="1">
      <alignment horizontal="center" vertical="center"/>
    </xf>
    <xf numFmtId="164" fontId="33" fillId="0" borderId="38" xfId="5" applyNumberFormat="1" applyFont="1" applyFill="1" applyBorder="1" applyAlignment="1">
      <alignment horizontal="center" vertical="center" wrapText="1"/>
    </xf>
    <xf numFmtId="164" fontId="31" fillId="0" borderId="46" xfId="5" applyNumberFormat="1" applyFont="1" applyFill="1" applyBorder="1" applyAlignment="1">
      <alignment horizontal="center" vertical="center" wrapText="1"/>
    </xf>
    <xf numFmtId="164" fontId="31" fillId="0" borderId="0" xfId="5" applyNumberFormat="1" applyFont="1" applyFill="1" applyBorder="1" applyAlignment="1">
      <alignment horizontal="center" vertical="center" wrapText="1"/>
    </xf>
    <xf numFmtId="164" fontId="33" fillId="0" borderId="46" xfId="5" applyNumberFormat="1" applyFont="1" applyFill="1" applyBorder="1" applyAlignment="1">
      <alignment horizontal="center" vertical="center" wrapText="1"/>
    </xf>
    <xf numFmtId="164" fontId="33" fillId="0" borderId="0" xfId="5" applyNumberFormat="1" applyFont="1" applyFill="1" applyBorder="1" applyAlignment="1">
      <alignment horizontal="center" vertical="center" wrapText="1"/>
    </xf>
    <xf numFmtId="164" fontId="33" fillId="0" borderId="56" xfId="5" applyNumberFormat="1" applyFont="1" applyFill="1" applyBorder="1" applyAlignment="1">
      <alignment horizontal="center" vertical="center" wrapText="1"/>
    </xf>
    <xf numFmtId="164" fontId="32" fillId="18" borderId="7" xfId="5" applyNumberFormat="1" applyFont="1" applyFill="1" applyBorder="1" applyAlignment="1" applyProtection="1">
      <alignment horizontal="center" vertical="center" wrapText="1"/>
    </xf>
    <xf numFmtId="164" fontId="32" fillId="18" borderId="28" xfId="5" applyNumberFormat="1" applyFont="1" applyFill="1" applyBorder="1" applyAlignment="1" applyProtection="1">
      <alignment horizontal="center" vertical="center" wrapText="1"/>
    </xf>
    <xf numFmtId="164" fontId="23" fillId="18" borderId="28" xfId="5" applyNumberFormat="1" applyFont="1" applyFill="1" applyBorder="1" applyAlignment="1" applyProtection="1">
      <alignment horizontal="center" vertical="center" wrapText="1"/>
    </xf>
    <xf numFmtId="0" fontId="44" fillId="0" borderId="47" xfId="0" applyFont="1" applyFill="1" applyBorder="1" applyAlignment="1">
      <alignment horizontal="left" vertical="center" wrapText="1"/>
    </xf>
    <xf numFmtId="0" fontId="44" fillId="0" borderId="50" xfId="0" applyFont="1" applyFill="1" applyBorder="1" applyAlignment="1">
      <alignment horizontal="left" vertical="center" wrapText="1"/>
    </xf>
    <xf numFmtId="0" fontId="32" fillId="0" borderId="50" xfId="0" applyFont="1" applyFill="1" applyBorder="1" applyAlignment="1">
      <alignment horizontal="center" vertical="center" textRotation="90" wrapText="1"/>
    </xf>
    <xf numFmtId="164" fontId="31" fillId="0" borderId="45" xfId="5" applyNumberFormat="1" applyFont="1" applyFill="1" applyBorder="1" applyAlignment="1">
      <alignment horizontal="center" vertical="center" wrapText="1"/>
    </xf>
    <xf numFmtId="164" fontId="31" fillId="0" borderId="38" xfId="5" applyNumberFormat="1" applyFont="1" applyFill="1" applyBorder="1" applyAlignment="1">
      <alignment horizontal="center" vertical="center" wrapText="1"/>
    </xf>
    <xf numFmtId="164" fontId="31" fillId="0" borderId="49" xfId="5" applyNumberFormat="1" applyFont="1" applyFill="1" applyBorder="1" applyAlignment="1">
      <alignment horizontal="center" vertical="center" wrapText="1"/>
    </xf>
    <xf numFmtId="164" fontId="37" fillId="0" borderId="61" xfId="0" applyNumberFormat="1" applyFont="1" applyBorder="1" applyAlignment="1">
      <alignment horizontal="center" vertical="center" wrapText="1"/>
    </xf>
    <xf numFmtId="164" fontId="37" fillId="0" borderId="44" xfId="0" applyNumberFormat="1" applyFont="1" applyBorder="1" applyAlignment="1">
      <alignment horizontal="center" vertical="center" wrapText="1"/>
    </xf>
    <xf numFmtId="164" fontId="37" fillId="0" borderId="62" xfId="0" applyNumberFormat="1" applyFont="1" applyBorder="1" applyAlignment="1">
      <alignment horizontal="center" vertical="center" wrapText="1"/>
    </xf>
    <xf numFmtId="0" fontId="36" fillId="18" borderId="63" xfId="0" applyFont="1" applyFill="1" applyBorder="1" applyAlignment="1" applyProtection="1">
      <alignment horizontal="center" vertical="center" wrapText="1"/>
    </xf>
    <xf numFmtId="0" fontId="36" fillId="18" borderId="51" xfId="0" applyFont="1" applyFill="1" applyBorder="1" applyAlignment="1" applyProtection="1">
      <alignment horizontal="center" vertical="center" wrapText="1"/>
    </xf>
    <xf numFmtId="0" fontId="28" fillId="0" borderId="14" xfId="0" applyFont="1" applyFill="1" applyBorder="1" applyAlignment="1" applyProtection="1">
      <alignment horizontal="center" vertical="center" wrapText="1"/>
    </xf>
    <xf numFmtId="0" fontId="28" fillId="0" borderId="54" xfId="0" applyFont="1" applyFill="1" applyBorder="1" applyAlignment="1" applyProtection="1">
      <alignment horizontal="center" vertical="center" wrapText="1"/>
    </xf>
    <xf numFmtId="0" fontId="36" fillId="18" borderId="64" xfId="0" applyFont="1" applyFill="1" applyBorder="1" applyAlignment="1" applyProtection="1">
      <alignment horizontal="center" vertical="center" wrapText="1"/>
    </xf>
    <xf numFmtId="0" fontId="36" fillId="18" borderId="58" xfId="0" applyFont="1" applyFill="1" applyBorder="1" applyAlignment="1" applyProtection="1">
      <alignment horizontal="center" vertical="center" wrapText="1"/>
    </xf>
    <xf numFmtId="0" fontId="36" fillId="18" borderId="57" xfId="0" applyFont="1" applyFill="1" applyBorder="1" applyAlignment="1" applyProtection="1">
      <alignment horizontal="center" vertical="center" wrapText="1"/>
    </xf>
    <xf numFmtId="0" fontId="36" fillId="0" borderId="63" xfId="0" applyFont="1" applyFill="1" applyBorder="1" applyAlignment="1" applyProtection="1">
      <alignment horizontal="center" vertical="center" wrapText="1"/>
    </xf>
    <xf numFmtId="0" fontId="36" fillId="0" borderId="51" xfId="0" applyFont="1" applyFill="1" applyBorder="1" applyAlignment="1" applyProtection="1">
      <alignment horizontal="center" vertical="center" wrapText="1"/>
    </xf>
    <xf numFmtId="0" fontId="36" fillId="18" borderId="14" xfId="0" applyFont="1" applyFill="1" applyBorder="1" applyAlignment="1" applyProtection="1">
      <alignment horizontal="center" vertical="center" wrapText="1"/>
    </xf>
    <xf numFmtId="0" fontId="36" fillId="18" borderId="54" xfId="0" applyFont="1" applyFill="1" applyBorder="1" applyAlignment="1" applyProtection="1">
      <alignment horizontal="center" vertical="center" wrapText="1"/>
    </xf>
    <xf numFmtId="0" fontId="36" fillId="0" borderId="14" xfId="0" applyFont="1" applyFill="1" applyBorder="1" applyAlignment="1" applyProtection="1">
      <alignment horizontal="center" vertical="center" wrapText="1"/>
    </xf>
    <xf numFmtId="0" fontId="36" fillId="0" borderId="54" xfId="0" applyFont="1" applyFill="1" applyBorder="1" applyAlignment="1" applyProtection="1">
      <alignment horizontal="center" vertical="center" wrapText="1"/>
    </xf>
    <xf numFmtId="0" fontId="36" fillId="0" borderId="33" xfId="0" applyFont="1" applyFill="1" applyBorder="1" applyAlignment="1" applyProtection="1">
      <alignment horizontal="center" vertical="center" wrapText="1"/>
    </xf>
    <xf numFmtId="0" fontId="36" fillId="0" borderId="34" xfId="0" applyFont="1" applyFill="1" applyBorder="1" applyAlignment="1" applyProtection="1">
      <alignment horizontal="center" vertical="center" wrapText="1"/>
    </xf>
  </cellXfs>
  <cellStyles count="7">
    <cellStyle name="Lien hypertexte" xfId="1" builtinId="8"/>
    <cellStyle name="Monétaire" xfId="6" builtinId="4"/>
    <cellStyle name="Normal" xfId="0" builtinId="0"/>
    <cellStyle name="Normal 2" xfId="2"/>
    <cellStyle name="Normal 4" xfId="3"/>
    <cellStyle name="Normal 6" xfId="4"/>
    <cellStyle name="Pourcentage" xfId="5" builtinId="5"/>
  </cellStyles>
  <dxfs count="4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fgColor indexed="24"/>
          <bgColor theme="0" tint="-0.14996795556505021"/>
        </patternFill>
      </fill>
    </dxf>
    <dxf>
      <font>
        <b val="0"/>
        <condense val="0"/>
        <extend val="0"/>
        <color indexed="8"/>
      </font>
      <fill>
        <patternFill patternType="solid">
          <fgColor indexed="24"/>
          <bgColor theme="2"/>
        </patternFill>
      </fill>
    </dxf>
    <dxf>
      <font>
        <b val="0"/>
        <i val="0"/>
        <condense val="0"/>
        <extend val="0"/>
        <sz val="8"/>
        <color indexed="8"/>
      </font>
      <fill>
        <patternFill patternType="solid">
          <fgColor indexed="50"/>
          <bgColor indexed="47"/>
        </patternFill>
      </fill>
    </dxf>
    <dxf>
      <fill>
        <patternFill patternType="solid">
          <fgColor indexed="41"/>
          <bgColor indexed="13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sz val="8"/>
        <color indexed="10"/>
      </font>
      <fill>
        <patternFill patternType="solid">
          <fgColor indexed="41"/>
          <bgColor indexed="13"/>
        </patternFill>
      </fill>
    </dxf>
    <dxf>
      <fill>
        <patternFill patternType="solid">
          <fgColor indexed="24"/>
          <bgColor theme="0" tint="-0.14996795556505021"/>
        </patternFill>
      </fill>
    </dxf>
    <dxf>
      <font>
        <b val="0"/>
        <condense val="0"/>
        <extend val="0"/>
        <color indexed="8"/>
      </font>
      <fill>
        <patternFill patternType="solid">
          <fgColor indexed="24"/>
          <bgColor theme="2"/>
        </patternFill>
      </fill>
    </dxf>
    <dxf>
      <font>
        <b val="0"/>
        <i val="0"/>
        <condense val="0"/>
        <extend val="0"/>
        <sz val="8"/>
        <color indexed="8"/>
      </font>
      <fill>
        <patternFill patternType="solid">
          <fgColor indexed="50"/>
          <bgColor indexed="47"/>
        </patternFill>
      </fill>
    </dxf>
    <dxf>
      <fill>
        <patternFill patternType="solid">
          <fgColor indexed="41"/>
          <bgColor indexed="13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sz val="8"/>
        <color indexed="10"/>
      </font>
      <fill>
        <patternFill patternType="solid">
          <fgColor indexed="41"/>
          <bgColor indexed="13"/>
        </patternFill>
      </fill>
    </dxf>
    <dxf>
      <fill>
        <patternFill patternType="solid">
          <fgColor indexed="24"/>
          <bgColor theme="0" tint="-0.14996795556505021"/>
        </patternFill>
      </fill>
    </dxf>
    <dxf>
      <font>
        <b val="0"/>
        <condense val="0"/>
        <extend val="0"/>
        <color indexed="8"/>
      </font>
      <fill>
        <patternFill patternType="solid">
          <fgColor indexed="24"/>
          <bgColor theme="2"/>
        </patternFill>
      </fill>
    </dxf>
    <dxf>
      <font>
        <b val="0"/>
        <i val="0"/>
        <condense val="0"/>
        <extend val="0"/>
        <sz val="8"/>
        <color indexed="8"/>
      </font>
      <fill>
        <patternFill patternType="solid">
          <fgColor indexed="50"/>
          <bgColor indexed="47"/>
        </patternFill>
      </fill>
    </dxf>
    <dxf>
      <fill>
        <patternFill patternType="solid">
          <fgColor indexed="41"/>
          <bgColor indexed="13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sz val="8"/>
        <color indexed="10"/>
      </font>
      <fill>
        <patternFill patternType="solid">
          <fgColor indexed="41"/>
          <bgColor indexed="13"/>
        </patternFill>
      </fill>
    </dxf>
    <dxf>
      <fill>
        <patternFill patternType="solid">
          <fgColor indexed="41"/>
          <bgColor indexed="13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sz val="8"/>
        <color indexed="10"/>
      </font>
      <fill>
        <patternFill patternType="solid">
          <fgColor indexed="41"/>
          <bgColor indexed="13"/>
        </patternFill>
      </fill>
    </dxf>
    <dxf>
      <fill>
        <patternFill patternType="solid">
          <fgColor indexed="41"/>
          <bgColor theme="0" tint="-4.9989318521683403E-2"/>
        </patternFill>
      </fill>
    </dxf>
    <dxf>
      <fill>
        <patternFill patternType="solid">
          <fgColor indexed="41"/>
          <bgColor indexed="13"/>
        </patternFill>
      </fill>
    </dxf>
    <dxf>
      <fill>
        <patternFill patternType="solid">
          <fgColor indexed="24"/>
          <bgColor theme="0" tint="-0.14996795556505021"/>
        </patternFill>
      </fill>
    </dxf>
    <dxf>
      <font>
        <b val="0"/>
        <condense val="0"/>
        <extend val="0"/>
        <color indexed="8"/>
      </font>
      <fill>
        <patternFill patternType="solid">
          <fgColor indexed="24"/>
          <bgColor theme="2"/>
        </patternFill>
      </fill>
    </dxf>
    <dxf>
      <font>
        <b val="0"/>
        <i val="0"/>
        <condense val="0"/>
        <extend val="0"/>
        <sz val="8"/>
        <color indexed="8"/>
      </font>
      <fill>
        <patternFill patternType="solid">
          <fgColor indexed="50"/>
          <bgColor indexed="47"/>
        </patternFill>
      </fill>
    </dxf>
    <dxf>
      <fill>
        <patternFill patternType="solid">
          <fgColor indexed="41"/>
          <bgColor theme="0" tint="-4.9989318521683403E-2"/>
        </patternFill>
      </fill>
    </dxf>
    <dxf>
      <fill>
        <patternFill patternType="solid">
          <fgColor indexed="41"/>
          <bgColor indexed="13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sz val="8"/>
        <color indexed="10"/>
      </font>
      <fill>
        <patternFill patternType="solid">
          <fgColor indexed="41"/>
          <bgColor indexed="13"/>
        </patternFill>
      </fill>
    </dxf>
    <dxf>
      <fill>
        <patternFill patternType="solid">
          <fgColor indexed="41"/>
          <bgColor indexed="13"/>
        </patternFill>
      </fill>
    </dxf>
    <dxf>
      <fill>
        <patternFill patternType="solid">
          <fgColor indexed="41"/>
          <bgColor theme="0" tint="-4.9989318521683403E-2"/>
        </patternFill>
      </fill>
    </dxf>
    <dxf>
      <fill>
        <patternFill patternType="solid">
          <fgColor indexed="41"/>
          <bgColor indexed="22"/>
        </patternFill>
      </fill>
    </dxf>
    <dxf>
      <fill>
        <patternFill patternType="solid">
          <fgColor indexed="41"/>
          <bgColor theme="0" tint="-4.9989318521683403E-2"/>
        </patternFill>
      </fill>
    </dxf>
    <dxf>
      <fill>
        <patternFill patternType="solid">
          <fgColor indexed="41"/>
          <bgColor theme="0" tint="-4.9989318521683403E-2"/>
        </patternFill>
      </fill>
    </dxf>
    <dxf>
      <fill>
        <patternFill patternType="solid">
          <fgColor indexed="41"/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95250</xdr:rowOff>
    </xdr:from>
    <xdr:to>
      <xdr:col>1</xdr:col>
      <xdr:colOff>1619250</xdr:colOff>
      <xdr:row>1</xdr:row>
      <xdr:rowOff>647700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" y="762000"/>
          <a:ext cx="1238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0</xdr:rowOff>
    </xdr:to>
    <xdr:grpSp>
      <xdr:nvGrpSpPr>
        <xdr:cNvPr id="3073" name="Groupe 6"/>
        <xdr:cNvGrpSpPr>
          <a:grpSpLocks/>
        </xdr:cNvGrpSpPr>
      </xdr:nvGrpSpPr>
      <xdr:grpSpPr bwMode="auto">
        <a:xfrm>
          <a:off x="428625" y="0"/>
          <a:ext cx="0" cy="542925"/>
          <a:chOff x="4603735" y="51398"/>
          <a:chExt cx="506441" cy="696716"/>
        </a:xfrm>
      </xdr:grpSpPr>
      <xdr:sp macro="" textlink="">
        <xdr:nvSpPr>
          <xdr:cNvPr id="7" name="Flèche droite 6"/>
          <xdr:cNvSpPr/>
        </xdr:nvSpPr>
        <xdr:spPr>
          <a:xfrm>
            <a:off x="428625" y="-130489"/>
            <a:ext cx="0" cy="146677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Flèche droite 7"/>
          <xdr:cNvSpPr/>
        </xdr:nvSpPr>
        <xdr:spPr>
          <a:xfrm>
            <a:off x="428625" y="-130489"/>
            <a:ext cx="0" cy="146677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9" name="Flèche droite 8"/>
          <xdr:cNvSpPr/>
        </xdr:nvSpPr>
        <xdr:spPr>
          <a:xfrm>
            <a:off x="428625" y="-130489"/>
            <a:ext cx="0" cy="146677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COLE\PRI\EVALUATION%202013\LOGICIELS%20ANALYSE\exploitation_ecole_CM2_2012-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Saisie_paramètres"/>
      <sheetName val="Saisie_Résultats"/>
      <sheetName val="Synth-indiv"/>
      <sheetName val="bilan-indiv"/>
      <sheetName val="Livret"/>
      <sheetName val="Synth-école"/>
      <sheetName val="synth-fr"/>
      <sheetName val="synth-math"/>
      <sheetName val="score-items"/>
      <sheetName val="répartition"/>
      <sheetName val="grp_fr"/>
      <sheetName val="grp_maths"/>
      <sheetName val="Items"/>
      <sheetName val="Comp_fr"/>
      <sheetName val="Comp_math"/>
      <sheetName val="VBA"/>
      <sheetName val="Paramètres"/>
      <sheetName val="résultats_modifiés"/>
      <sheetName val="calc_m"/>
      <sheetName val="calc_f"/>
      <sheetName val="calc_gen"/>
      <sheetName val="exploitation_ecole_CM2_2012-201"/>
    </sheetNames>
    <definedNames>
      <definedName name="Coller"/>
      <definedName name="EffacerCli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ve.blazek@ac-strasbourg.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D23"/>
  <sheetViews>
    <sheetView workbookViewId="0">
      <selection activeCell="H19" sqref="H19"/>
    </sheetView>
  </sheetViews>
  <sheetFormatPr baseColWidth="10" defaultRowHeight="15"/>
  <cols>
    <col min="1" max="1" width="22.5703125" customWidth="1"/>
    <col min="2" max="2" width="34.28515625" customWidth="1"/>
    <col min="3" max="3" width="42.7109375" customWidth="1"/>
    <col min="4" max="4" width="52.42578125" customWidth="1"/>
  </cols>
  <sheetData>
    <row r="1" spans="1:4" ht="52.5" customHeight="1">
      <c r="A1" s="217" t="s">
        <v>69</v>
      </c>
      <c r="B1" s="217"/>
      <c r="C1" s="217"/>
      <c r="D1" s="217"/>
    </row>
    <row r="2" spans="1:4" ht="60.75" customHeight="1">
      <c r="A2" s="6"/>
      <c r="B2" s="7"/>
      <c r="C2" s="10" t="s">
        <v>61</v>
      </c>
      <c r="D2" s="9" t="s">
        <v>71</v>
      </c>
    </row>
    <row r="3" spans="1:4" ht="15.75" customHeight="1">
      <c r="A3" s="6"/>
      <c r="B3" s="11" t="s">
        <v>1</v>
      </c>
      <c r="C3" s="12" t="s">
        <v>2</v>
      </c>
      <c r="D3" s="11" t="s">
        <v>3</v>
      </c>
    </row>
    <row r="4" spans="1:4" ht="15.75" thickBot="1">
      <c r="A4" s="6"/>
      <c r="B4" s="6"/>
      <c r="C4" s="8"/>
      <c r="D4" s="6"/>
    </row>
    <row r="5" spans="1:4" ht="15.75" thickBot="1">
      <c r="A5" s="6"/>
      <c r="B5" s="13" t="s">
        <v>4</v>
      </c>
      <c r="C5" s="14" t="s">
        <v>5</v>
      </c>
      <c r="D5" s="6"/>
    </row>
    <row r="6" spans="1:4" ht="11.25" customHeight="1" thickBot="1">
      <c r="A6" s="6"/>
      <c r="B6" s="15" t="s">
        <v>6</v>
      </c>
      <c r="C6" s="6"/>
      <c r="D6" s="6"/>
    </row>
    <row r="7" spans="1:4" ht="15" customHeight="1">
      <c r="A7" s="6"/>
      <c r="B7" s="16" t="s">
        <v>53</v>
      </c>
      <c r="C7" s="209" t="s">
        <v>54</v>
      </c>
      <c r="D7" s="218" t="s">
        <v>70</v>
      </c>
    </row>
    <row r="8" spans="1:4" ht="35.25" customHeight="1" thickBot="1">
      <c r="A8" s="6"/>
      <c r="B8" s="18" t="s">
        <v>55</v>
      </c>
      <c r="C8" s="17" t="s">
        <v>56</v>
      </c>
      <c r="D8" s="218"/>
    </row>
    <row r="9" spans="1:4" ht="15.75" thickBot="1">
      <c r="A9" s="6"/>
      <c r="B9" s="15" t="s">
        <v>6</v>
      </c>
      <c r="C9" s="6"/>
      <c r="D9" s="6"/>
    </row>
    <row r="10" spans="1:4">
      <c r="A10" s="6"/>
      <c r="B10" s="19" t="s">
        <v>58</v>
      </c>
      <c r="C10" s="219" t="s">
        <v>59</v>
      </c>
      <c r="D10" s="218" t="s">
        <v>63</v>
      </c>
    </row>
    <row r="11" spans="1:4">
      <c r="A11" s="6"/>
      <c r="B11" s="20"/>
      <c r="C11" s="219"/>
      <c r="D11" s="218"/>
    </row>
    <row r="12" spans="1:4" ht="15.75" thickBot="1">
      <c r="A12" s="6"/>
      <c r="B12" s="21" t="s">
        <v>57</v>
      </c>
      <c r="C12" s="219"/>
      <c r="D12" s="218"/>
    </row>
    <row r="13" spans="1:4" ht="15.75" thickBot="1">
      <c r="A13" s="6"/>
      <c r="B13" s="15" t="s">
        <v>6</v>
      </c>
      <c r="C13" s="22"/>
      <c r="D13" s="6"/>
    </row>
    <row r="14" spans="1:4">
      <c r="A14" s="6"/>
      <c r="B14" s="23"/>
      <c r="C14" s="220" t="s">
        <v>154</v>
      </c>
      <c r="D14" s="24"/>
    </row>
    <row r="15" spans="1:4" ht="15" customHeight="1">
      <c r="A15" s="6"/>
      <c r="B15" s="25"/>
      <c r="C15" s="221"/>
      <c r="D15" s="222" t="s">
        <v>152</v>
      </c>
    </row>
    <row r="16" spans="1:4">
      <c r="A16" s="6"/>
      <c r="B16" s="25" t="s">
        <v>62</v>
      </c>
      <c r="C16" s="221"/>
      <c r="D16" s="222"/>
    </row>
    <row r="17" spans="1:4">
      <c r="A17" s="6"/>
      <c r="B17" s="25"/>
      <c r="C17" s="221"/>
      <c r="D17" s="222"/>
    </row>
    <row r="18" spans="1:4" ht="30.75" customHeight="1" thickBot="1">
      <c r="A18" s="6"/>
      <c r="B18" s="26"/>
      <c r="C18" s="221"/>
      <c r="D18" s="223"/>
    </row>
    <row r="19" spans="1:4" ht="16.5" customHeight="1">
      <c r="A19" s="6"/>
      <c r="B19" s="15"/>
      <c r="C19" s="8"/>
      <c r="D19" s="223"/>
    </row>
    <row r="20" spans="1:4" ht="123.75" customHeight="1">
      <c r="A20" s="6"/>
      <c r="B20" s="6"/>
      <c r="C20" s="27"/>
      <c r="D20" s="6"/>
    </row>
    <row r="21" spans="1:4">
      <c r="A21" s="6"/>
      <c r="B21" s="28"/>
      <c r="C21" s="8"/>
      <c r="D21" s="6"/>
    </row>
    <row r="22" spans="1:4">
      <c r="A22" s="6"/>
      <c r="B22" s="28"/>
      <c r="C22" s="8"/>
      <c r="D22" s="6"/>
    </row>
    <row r="23" spans="1:4">
      <c r="A23" s="6"/>
      <c r="B23" s="6" t="s">
        <v>7</v>
      </c>
      <c r="C23" s="114" t="s">
        <v>60</v>
      </c>
      <c r="D23" s="6"/>
    </row>
  </sheetData>
  <mergeCells count="6">
    <mergeCell ref="A1:D1"/>
    <mergeCell ref="D7:D8"/>
    <mergeCell ref="C10:C12"/>
    <mergeCell ref="D10:D12"/>
    <mergeCell ref="C14:C18"/>
    <mergeCell ref="D15:D19"/>
  </mergeCells>
  <hyperlinks>
    <hyperlink ref="C2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G164"/>
  <sheetViews>
    <sheetView workbookViewId="0">
      <selection activeCell="B2" sqref="B2"/>
    </sheetView>
  </sheetViews>
  <sheetFormatPr baseColWidth="10" defaultColWidth="11.7109375" defaultRowHeight="15"/>
  <cols>
    <col min="1" max="1" width="11.7109375" style="1" customWidth="1"/>
    <col min="2" max="2" width="61.85546875" style="1" customWidth="1"/>
    <col min="3" max="3" width="7.7109375" style="1" customWidth="1"/>
    <col min="4" max="4" width="5.7109375" style="1" customWidth="1"/>
    <col min="5" max="16384" width="11.7109375" style="1"/>
  </cols>
  <sheetData>
    <row r="1" spans="1:7">
      <c r="A1" s="29"/>
      <c r="B1" s="29"/>
    </row>
    <row r="2" spans="1:7">
      <c r="A2" s="30" t="s">
        <v>8</v>
      </c>
      <c r="B2" s="31"/>
    </row>
    <row r="3" spans="1:7">
      <c r="A3" s="29"/>
      <c r="B3" s="6" t="s">
        <v>9</v>
      </c>
    </row>
    <row r="4" spans="1:7">
      <c r="A4" s="29"/>
      <c r="B4" s="29"/>
    </row>
    <row r="5" spans="1:7">
      <c r="A5" s="30" t="s">
        <v>10</v>
      </c>
      <c r="B5" s="32"/>
    </row>
    <row r="6" spans="1:7" ht="29.25" customHeight="1">
      <c r="A6" s="29"/>
      <c r="B6" s="33"/>
      <c r="C6" s="2"/>
      <c r="D6" s="3"/>
      <c r="E6" s="224"/>
      <c r="F6" s="224"/>
      <c r="G6" s="224"/>
    </row>
    <row r="7" spans="1:7" ht="15.75">
      <c r="A7" s="30" t="s">
        <v>11</v>
      </c>
      <c r="B7" s="29" t="s">
        <v>12</v>
      </c>
      <c r="C7" s="2"/>
      <c r="D7" s="4"/>
      <c r="E7" s="224"/>
      <c r="F7" s="224"/>
      <c r="G7" s="224"/>
    </row>
    <row r="8" spans="1:7">
      <c r="A8" s="29">
        <v>1</v>
      </c>
      <c r="B8" s="34"/>
      <c r="D8" s="5"/>
    </row>
    <row r="9" spans="1:7" ht="15.75" customHeight="1">
      <c r="A9" s="29">
        <v>2</v>
      </c>
      <c r="B9" s="34"/>
    </row>
    <row r="10" spans="1:7" ht="15.75" customHeight="1">
      <c r="A10" s="29">
        <v>3</v>
      </c>
      <c r="B10" s="34"/>
    </row>
    <row r="11" spans="1:7" ht="15.75" customHeight="1">
      <c r="A11" s="29">
        <v>4</v>
      </c>
      <c r="B11" s="34"/>
    </row>
    <row r="12" spans="1:7">
      <c r="A12" s="29">
        <v>5</v>
      </c>
      <c r="B12" s="34"/>
    </row>
    <row r="13" spans="1:7">
      <c r="A13" s="29">
        <v>6</v>
      </c>
      <c r="B13" s="34"/>
    </row>
    <row r="14" spans="1:7">
      <c r="A14" s="29">
        <v>7</v>
      </c>
      <c r="B14" s="34"/>
    </row>
    <row r="15" spans="1:7">
      <c r="A15" s="29">
        <v>8</v>
      </c>
      <c r="B15" s="34"/>
    </row>
    <row r="16" spans="1:7">
      <c r="A16" s="29">
        <v>9</v>
      </c>
      <c r="B16" s="34"/>
    </row>
    <row r="17" spans="1:2">
      <c r="A17" s="29">
        <v>10</v>
      </c>
      <c r="B17" s="34"/>
    </row>
    <row r="18" spans="1:2">
      <c r="A18" s="29">
        <v>11</v>
      </c>
      <c r="B18" s="34"/>
    </row>
    <row r="19" spans="1:2">
      <c r="A19" s="29">
        <v>12</v>
      </c>
      <c r="B19" s="34"/>
    </row>
    <row r="20" spans="1:2">
      <c r="A20" s="29">
        <v>13</v>
      </c>
      <c r="B20" s="34"/>
    </row>
    <row r="21" spans="1:2">
      <c r="A21" s="29">
        <v>14</v>
      </c>
      <c r="B21" s="34"/>
    </row>
    <row r="22" spans="1:2">
      <c r="A22" s="29">
        <v>15</v>
      </c>
      <c r="B22" s="34"/>
    </row>
    <row r="23" spans="1:2">
      <c r="A23" s="29">
        <v>16</v>
      </c>
      <c r="B23" s="34"/>
    </row>
    <row r="24" spans="1:2">
      <c r="A24" s="29">
        <v>17</v>
      </c>
      <c r="B24" s="34"/>
    </row>
    <row r="25" spans="1:2">
      <c r="A25" s="29">
        <v>18</v>
      </c>
      <c r="B25" s="34"/>
    </row>
    <row r="26" spans="1:2">
      <c r="A26" s="29">
        <v>19</v>
      </c>
      <c r="B26" s="34"/>
    </row>
    <row r="27" spans="1:2">
      <c r="A27" s="29">
        <v>20</v>
      </c>
      <c r="B27" s="34"/>
    </row>
    <row r="28" spans="1:2">
      <c r="A28" s="29">
        <v>21</v>
      </c>
      <c r="B28" s="34"/>
    </row>
    <row r="29" spans="1:2">
      <c r="A29" s="29">
        <v>22</v>
      </c>
      <c r="B29" s="34"/>
    </row>
    <row r="30" spans="1:2">
      <c r="A30" s="29">
        <v>23</v>
      </c>
      <c r="B30" s="34"/>
    </row>
    <row r="31" spans="1:2">
      <c r="A31" s="29">
        <v>24</v>
      </c>
      <c r="B31" s="34"/>
    </row>
    <row r="32" spans="1:2">
      <c r="A32" s="29">
        <v>25</v>
      </c>
      <c r="B32" s="34"/>
    </row>
    <row r="33" spans="1:2">
      <c r="A33" s="29">
        <v>26</v>
      </c>
      <c r="B33" s="34"/>
    </row>
    <row r="34" spans="1:2">
      <c r="A34" s="29">
        <v>27</v>
      </c>
      <c r="B34" s="34"/>
    </row>
    <row r="35" spans="1:2">
      <c r="A35" s="29">
        <v>28</v>
      </c>
      <c r="B35" s="34"/>
    </row>
    <row r="36" spans="1:2">
      <c r="A36" s="29">
        <v>29</v>
      </c>
      <c r="B36" s="34"/>
    </row>
    <row r="37" spans="1:2">
      <c r="A37" s="29">
        <v>30</v>
      </c>
      <c r="B37" s="34"/>
    </row>
    <row r="38" spans="1:2">
      <c r="A38" s="29">
        <v>31</v>
      </c>
      <c r="B38" s="34"/>
    </row>
    <row r="39" spans="1:2">
      <c r="A39" s="29">
        <v>32</v>
      </c>
      <c r="B39" s="34"/>
    </row>
    <row r="40" spans="1:2">
      <c r="A40" s="29">
        <v>33</v>
      </c>
      <c r="B40" s="34"/>
    </row>
    <row r="41" spans="1:2">
      <c r="A41" s="29">
        <v>34</v>
      </c>
      <c r="B41" s="34"/>
    </row>
    <row r="42" spans="1:2">
      <c r="A42" s="29">
        <v>35</v>
      </c>
      <c r="B42" s="34"/>
    </row>
    <row r="43" spans="1:2">
      <c r="A43" s="29">
        <v>36</v>
      </c>
      <c r="B43" s="34"/>
    </row>
    <row r="44" spans="1:2">
      <c r="A44" s="29">
        <v>37</v>
      </c>
      <c r="B44" s="34"/>
    </row>
    <row r="45" spans="1:2">
      <c r="A45" s="29">
        <v>38</v>
      </c>
      <c r="B45" s="34"/>
    </row>
    <row r="46" spans="1:2">
      <c r="A46" s="29">
        <v>39</v>
      </c>
      <c r="B46" s="34"/>
    </row>
    <row r="47" spans="1:2">
      <c r="A47" s="29">
        <v>40</v>
      </c>
      <c r="B47" s="34"/>
    </row>
    <row r="48" spans="1:2">
      <c r="A48" s="29">
        <v>41</v>
      </c>
      <c r="B48" s="34"/>
    </row>
    <row r="49" spans="1:2">
      <c r="A49" s="29">
        <v>42</v>
      </c>
      <c r="B49" s="34"/>
    </row>
    <row r="50" spans="1:2">
      <c r="A50" s="29">
        <v>43</v>
      </c>
      <c r="B50" s="34"/>
    </row>
    <row r="51" spans="1:2">
      <c r="A51" s="29">
        <v>44</v>
      </c>
      <c r="B51" s="34"/>
    </row>
    <row r="52" spans="1:2">
      <c r="A52" s="29">
        <v>45</v>
      </c>
      <c r="B52" s="34"/>
    </row>
    <row r="53" spans="1:2">
      <c r="A53" s="29">
        <v>46</v>
      </c>
      <c r="B53" s="34"/>
    </row>
    <row r="54" spans="1:2">
      <c r="A54" s="29">
        <v>47</v>
      </c>
      <c r="B54" s="34"/>
    </row>
    <row r="55" spans="1:2">
      <c r="A55" s="29">
        <v>48</v>
      </c>
      <c r="B55" s="34"/>
    </row>
    <row r="56" spans="1:2">
      <c r="A56" s="29">
        <v>49</v>
      </c>
      <c r="B56" s="34"/>
    </row>
    <row r="57" spans="1:2">
      <c r="A57" s="29">
        <v>50</v>
      </c>
      <c r="B57" s="34"/>
    </row>
    <row r="58" spans="1:2">
      <c r="A58" s="29">
        <v>51</v>
      </c>
      <c r="B58" s="34"/>
    </row>
    <row r="59" spans="1:2">
      <c r="A59" s="29">
        <v>52</v>
      </c>
      <c r="B59" s="34"/>
    </row>
    <row r="60" spans="1:2">
      <c r="A60" s="29">
        <v>53</v>
      </c>
      <c r="B60" s="34"/>
    </row>
    <row r="61" spans="1:2">
      <c r="A61" s="29">
        <v>54</v>
      </c>
      <c r="B61" s="34"/>
    </row>
    <row r="62" spans="1:2">
      <c r="A62" s="29">
        <v>55</v>
      </c>
      <c r="B62" s="34"/>
    </row>
    <row r="63" spans="1:2">
      <c r="A63" s="29">
        <v>56</v>
      </c>
      <c r="B63" s="34"/>
    </row>
    <row r="64" spans="1:2">
      <c r="A64" s="29">
        <v>57</v>
      </c>
      <c r="B64" s="34"/>
    </row>
    <row r="65" spans="1:2">
      <c r="A65" s="29">
        <v>58</v>
      </c>
      <c r="B65" s="34"/>
    </row>
    <row r="66" spans="1:2">
      <c r="A66" s="29">
        <v>59</v>
      </c>
      <c r="B66" s="34"/>
    </row>
    <row r="67" spans="1:2">
      <c r="A67" s="29">
        <v>60</v>
      </c>
      <c r="B67" s="34"/>
    </row>
    <row r="68" spans="1:2">
      <c r="A68" s="29">
        <v>61</v>
      </c>
      <c r="B68" s="34"/>
    </row>
    <row r="69" spans="1:2">
      <c r="A69" s="29">
        <v>62</v>
      </c>
      <c r="B69" s="34"/>
    </row>
    <row r="70" spans="1:2">
      <c r="A70" s="29">
        <v>63</v>
      </c>
      <c r="B70" s="34"/>
    </row>
    <row r="71" spans="1:2">
      <c r="A71" s="29">
        <v>64</v>
      </c>
      <c r="B71" s="34"/>
    </row>
    <row r="72" spans="1:2">
      <c r="A72" s="29">
        <v>65</v>
      </c>
      <c r="B72" s="34"/>
    </row>
    <row r="73" spans="1:2">
      <c r="A73" s="29">
        <v>66</v>
      </c>
      <c r="B73" s="34"/>
    </row>
    <row r="74" spans="1:2">
      <c r="A74" s="29">
        <v>67</v>
      </c>
      <c r="B74" s="34"/>
    </row>
    <row r="75" spans="1:2">
      <c r="A75" s="29">
        <v>68</v>
      </c>
      <c r="B75" s="34"/>
    </row>
    <row r="76" spans="1:2">
      <c r="A76" s="29">
        <v>69</v>
      </c>
      <c r="B76" s="34"/>
    </row>
    <row r="77" spans="1:2">
      <c r="A77" s="29">
        <v>70</v>
      </c>
      <c r="B77" s="34"/>
    </row>
    <row r="78" spans="1:2">
      <c r="A78" s="29">
        <v>71</v>
      </c>
      <c r="B78" s="34"/>
    </row>
    <row r="79" spans="1:2">
      <c r="A79" s="29">
        <v>72</v>
      </c>
      <c r="B79" s="34"/>
    </row>
    <row r="80" spans="1:2">
      <c r="A80" s="29">
        <v>73</v>
      </c>
      <c r="B80" s="34"/>
    </row>
    <row r="81" spans="1:2">
      <c r="A81" s="29">
        <v>74</v>
      </c>
      <c r="B81" s="34"/>
    </row>
    <row r="82" spans="1:2">
      <c r="A82" s="29">
        <v>75</v>
      </c>
      <c r="B82" s="34"/>
    </row>
    <row r="83" spans="1:2">
      <c r="A83" s="29">
        <v>76</v>
      </c>
      <c r="B83" s="34"/>
    </row>
    <row r="84" spans="1:2">
      <c r="A84" s="29">
        <v>77</v>
      </c>
      <c r="B84" s="34"/>
    </row>
    <row r="85" spans="1:2">
      <c r="A85" s="29">
        <v>78</v>
      </c>
      <c r="B85" s="34"/>
    </row>
    <row r="86" spans="1:2">
      <c r="A86" s="29">
        <v>79</v>
      </c>
      <c r="B86" s="34"/>
    </row>
    <row r="87" spans="1:2">
      <c r="A87" s="29">
        <v>80</v>
      </c>
      <c r="B87" s="34"/>
    </row>
    <row r="88" spans="1:2">
      <c r="A88" s="29">
        <v>81</v>
      </c>
      <c r="B88" s="34"/>
    </row>
    <row r="89" spans="1:2">
      <c r="A89" s="29">
        <v>82</v>
      </c>
      <c r="B89" s="34"/>
    </row>
    <row r="90" spans="1:2">
      <c r="A90" s="29">
        <v>83</v>
      </c>
      <c r="B90" s="34"/>
    </row>
    <row r="91" spans="1:2">
      <c r="A91" s="29">
        <v>84</v>
      </c>
      <c r="B91" s="34"/>
    </row>
    <row r="92" spans="1:2">
      <c r="A92" s="29">
        <v>85</v>
      </c>
      <c r="B92" s="34"/>
    </row>
    <row r="93" spans="1:2">
      <c r="A93" s="29">
        <v>86</v>
      </c>
      <c r="B93" s="34"/>
    </row>
    <row r="94" spans="1:2">
      <c r="A94" s="29">
        <v>87</v>
      </c>
      <c r="B94" s="34"/>
    </row>
    <row r="95" spans="1:2">
      <c r="A95" s="29">
        <v>88</v>
      </c>
      <c r="B95" s="34"/>
    </row>
    <row r="96" spans="1:2">
      <c r="A96" s="29">
        <v>89</v>
      </c>
      <c r="B96" s="34"/>
    </row>
    <row r="97" spans="1:2">
      <c r="A97" s="29">
        <v>90</v>
      </c>
      <c r="B97" s="34"/>
    </row>
    <row r="98" spans="1:2">
      <c r="A98" s="29">
        <v>91</v>
      </c>
      <c r="B98" s="34"/>
    </row>
    <row r="99" spans="1:2">
      <c r="A99" s="29">
        <v>92</v>
      </c>
      <c r="B99" s="34"/>
    </row>
    <row r="100" spans="1:2">
      <c r="A100" s="29">
        <v>93</v>
      </c>
      <c r="B100" s="34"/>
    </row>
    <row r="101" spans="1:2">
      <c r="A101" s="29">
        <v>94</v>
      </c>
      <c r="B101" s="34"/>
    </row>
    <row r="102" spans="1:2">
      <c r="A102" s="29">
        <v>95</v>
      </c>
      <c r="B102" s="34"/>
    </row>
    <row r="103" spans="1:2">
      <c r="A103" s="29">
        <v>96</v>
      </c>
      <c r="B103" s="34"/>
    </row>
    <row r="104" spans="1:2">
      <c r="A104" s="29">
        <v>97</v>
      </c>
      <c r="B104" s="34"/>
    </row>
    <row r="105" spans="1:2">
      <c r="A105" s="29">
        <v>98</v>
      </c>
      <c r="B105" s="34"/>
    </row>
    <row r="106" spans="1:2">
      <c r="A106" s="29">
        <v>99</v>
      </c>
      <c r="B106" s="34"/>
    </row>
    <row r="107" spans="1:2">
      <c r="A107" s="29">
        <v>100</v>
      </c>
      <c r="B107" s="34"/>
    </row>
    <row r="108" spans="1:2">
      <c r="A108" s="29">
        <v>101</v>
      </c>
      <c r="B108" s="34"/>
    </row>
    <row r="109" spans="1:2">
      <c r="A109" s="29">
        <v>102</v>
      </c>
      <c r="B109" s="34"/>
    </row>
    <row r="110" spans="1:2">
      <c r="A110" s="29">
        <v>103</v>
      </c>
      <c r="B110" s="34"/>
    </row>
    <row r="111" spans="1:2">
      <c r="A111" s="29">
        <v>104</v>
      </c>
      <c r="B111" s="34"/>
    </row>
    <row r="112" spans="1:2">
      <c r="A112" s="29">
        <v>105</v>
      </c>
      <c r="B112" s="34"/>
    </row>
    <row r="113" spans="1:2">
      <c r="A113" s="29">
        <v>106</v>
      </c>
      <c r="B113" s="34"/>
    </row>
    <row r="114" spans="1:2">
      <c r="A114" s="29">
        <v>107</v>
      </c>
      <c r="B114" s="34"/>
    </row>
    <row r="115" spans="1:2">
      <c r="A115" s="29">
        <v>108</v>
      </c>
      <c r="B115" s="34"/>
    </row>
    <row r="116" spans="1:2">
      <c r="A116" s="29">
        <v>109</v>
      </c>
      <c r="B116" s="34"/>
    </row>
    <row r="117" spans="1:2">
      <c r="A117" s="29">
        <v>110</v>
      </c>
      <c r="B117" s="34"/>
    </row>
    <row r="118" spans="1:2">
      <c r="A118" s="29">
        <v>111</v>
      </c>
      <c r="B118" s="34"/>
    </row>
    <row r="119" spans="1:2">
      <c r="A119" s="29">
        <v>112</v>
      </c>
      <c r="B119" s="34"/>
    </row>
    <row r="120" spans="1:2">
      <c r="A120" s="29">
        <v>113</v>
      </c>
      <c r="B120" s="34"/>
    </row>
    <row r="121" spans="1:2">
      <c r="A121" s="29">
        <v>114</v>
      </c>
      <c r="B121" s="34"/>
    </row>
    <row r="122" spans="1:2">
      <c r="A122" s="29">
        <v>115</v>
      </c>
      <c r="B122" s="34"/>
    </row>
    <row r="123" spans="1:2">
      <c r="A123" s="29">
        <v>116</v>
      </c>
      <c r="B123" s="34"/>
    </row>
    <row r="124" spans="1:2">
      <c r="A124" s="29">
        <v>117</v>
      </c>
      <c r="B124" s="34"/>
    </row>
    <row r="125" spans="1:2">
      <c r="A125" s="29">
        <v>118</v>
      </c>
      <c r="B125" s="34"/>
    </row>
    <row r="126" spans="1:2">
      <c r="A126" s="29">
        <v>119</v>
      </c>
      <c r="B126" s="34"/>
    </row>
    <row r="127" spans="1:2">
      <c r="A127" s="29">
        <v>120</v>
      </c>
      <c r="B127" s="34"/>
    </row>
    <row r="128" spans="1:2">
      <c r="A128" s="29">
        <v>121</v>
      </c>
      <c r="B128" s="34"/>
    </row>
    <row r="129" spans="1:2">
      <c r="A129" s="29">
        <v>122</v>
      </c>
      <c r="B129" s="34"/>
    </row>
    <row r="130" spans="1:2">
      <c r="A130" s="29">
        <v>123</v>
      </c>
      <c r="B130" s="34"/>
    </row>
    <row r="131" spans="1:2">
      <c r="A131" s="29">
        <v>124</v>
      </c>
      <c r="B131" s="34"/>
    </row>
    <row r="132" spans="1:2">
      <c r="A132" s="29">
        <v>125</v>
      </c>
      <c r="B132" s="34"/>
    </row>
    <row r="133" spans="1:2">
      <c r="A133" s="29">
        <v>126</v>
      </c>
      <c r="B133" s="34"/>
    </row>
    <row r="134" spans="1:2">
      <c r="A134" s="29">
        <v>127</v>
      </c>
      <c r="B134" s="34"/>
    </row>
    <row r="135" spans="1:2">
      <c r="A135" s="29">
        <v>128</v>
      </c>
      <c r="B135" s="34"/>
    </row>
    <row r="136" spans="1:2">
      <c r="A136" s="29">
        <v>129</v>
      </c>
      <c r="B136" s="34"/>
    </row>
    <row r="137" spans="1:2">
      <c r="A137" s="29">
        <v>130</v>
      </c>
      <c r="B137" s="34"/>
    </row>
    <row r="138" spans="1:2">
      <c r="A138" s="29">
        <v>131</v>
      </c>
      <c r="B138" s="34"/>
    </row>
    <row r="139" spans="1:2">
      <c r="A139" s="29">
        <v>132</v>
      </c>
      <c r="B139" s="34"/>
    </row>
    <row r="140" spans="1:2">
      <c r="A140" s="29">
        <v>133</v>
      </c>
      <c r="B140" s="34"/>
    </row>
    <row r="141" spans="1:2">
      <c r="A141" s="29">
        <v>134</v>
      </c>
      <c r="B141" s="34"/>
    </row>
    <row r="142" spans="1:2">
      <c r="A142" s="29">
        <v>135</v>
      </c>
      <c r="B142" s="34"/>
    </row>
    <row r="143" spans="1:2">
      <c r="A143" s="29">
        <v>136</v>
      </c>
      <c r="B143" s="34"/>
    </row>
    <row r="144" spans="1:2">
      <c r="A144" s="29">
        <v>137</v>
      </c>
      <c r="B144" s="34"/>
    </row>
    <row r="145" spans="1:2">
      <c r="A145" s="29">
        <v>138</v>
      </c>
      <c r="B145" s="34"/>
    </row>
    <row r="146" spans="1:2">
      <c r="A146" s="29">
        <v>139</v>
      </c>
      <c r="B146" s="34"/>
    </row>
    <row r="147" spans="1:2">
      <c r="A147" s="29">
        <v>140</v>
      </c>
      <c r="B147" s="34"/>
    </row>
    <row r="148" spans="1:2">
      <c r="A148" s="29">
        <v>141</v>
      </c>
      <c r="B148" s="34"/>
    </row>
    <row r="149" spans="1:2">
      <c r="A149" s="29">
        <v>142</v>
      </c>
      <c r="B149" s="34"/>
    </row>
    <row r="150" spans="1:2">
      <c r="A150" s="29">
        <v>143</v>
      </c>
      <c r="B150" s="34"/>
    </row>
    <row r="151" spans="1:2">
      <c r="A151" s="29">
        <v>144</v>
      </c>
      <c r="B151" s="34"/>
    </row>
    <row r="152" spans="1:2">
      <c r="A152" s="29">
        <v>145</v>
      </c>
      <c r="B152" s="34"/>
    </row>
    <row r="153" spans="1:2">
      <c r="A153" s="29">
        <v>146</v>
      </c>
      <c r="B153" s="34"/>
    </row>
    <row r="154" spans="1:2">
      <c r="A154" s="29">
        <v>147</v>
      </c>
      <c r="B154" s="34"/>
    </row>
    <row r="155" spans="1:2">
      <c r="A155" s="29">
        <v>148</v>
      </c>
      <c r="B155" s="34"/>
    </row>
    <row r="156" spans="1:2">
      <c r="A156" s="29">
        <v>149</v>
      </c>
      <c r="B156" s="34"/>
    </row>
    <row r="157" spans="1:2">
      <c r="A157" s="29">
        <v>150</v>
      </c>
      <c r="B157" s="34"/>
    </row>
    <row r="162" spans="2:4" ht="15.75">
      <c r="B162" s="225" t="s">
        <v>49</v>
      </c>
      <c r="C162" s="226"/>
      <c r="D162" s="72">
        <v>0</v>
      </c>
    </row>
    <row r="163" spans="2:4" ht="15.75">
      <c r="B163" s="225" t="s">
        <v>159</v>
      </c>
      <c r="C163" s="226"/>
      <c r="D163" s="72">
        <v>75</v>
      </c>
    </row>
    <row r="164" spans="2:4" ht="15.75">
      <c r="B164" s="225" t="s">
        <v>160</v>
      </c>
      <c r="C164" s="226"/>
      <c r="D164" s="72">
        <v>50</v>
      </c>
    </row>
  </sheetData>
  <mergeCells count="4">
    <mergeCell ref="E6:G7"/>
    <mergeCell ref="B162:C162"/>
    <mergeCell ref="B163:C163"/>
    <mergeCell ref="B164:C164"/>
  </mergeCells>
  <conditionalFormatting sqref="B8:B157">
    <cfRule type="expression" dxfId="47" priority="6" stopIfTrue="1">
      <formula>MOD(ROW(C2),2)</formula>
    </cfRule>
  </conditionalFormatting>
  <conditionalFormatting sqref="B18:B121">
    <cfRule type="expression" dxfId="46" priority="5" stopIfTrue="1">
      <formula>MOD(ROW(C12),2)</formula>
    </cfRule>
  </conditionalFormatting>
  <conditionalFormatting sqref="B8:B11 B13">
    <cfRule type="expression" dxfId="45" priority="4" stopIfTrue="1">
      <formula>MOD(ROW(C2),2)</formula>
    </cfRule>
  </conditionalFormatting>
  <conditionalFormatting sqref="B12">
    <cfRule type="expression" dxfId="44" priority="3" stopIfTrue="1">
      <formula>MOD(ROW(#REF!),2)</formula>
    </cfRule>
  </conditionalFormatting>
  <conditionalFormatting sqref="B8:B17">
    <cfRule type="expression" dxfId="43" priority="2" stopIfTrue="1">
      <formula>MOD(ROW(C2),2)</formula>
    </cfRule>
  </conditionalFormatting>
  <dataValidations count="1">
    <dataValidation type="decimal" allowBlank="1" showInputMessage="1" showErrorMessage="1" sqref="D162:D164">
      <formula1>0</formula1>
      <formula2>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CH169"/>
  <sheetViews>
    <sheetView workbookViewId="0">
      <selection activeCell="AI22" sqref="AI22"/>
    </sheetView>
  </sheetViews>
  <sheetFormatPr baseColWidth="10" defaultColWidth="3.28515625" defaultRowHeight="12"/>
  <cols>
    <col min="1" max="1" width="2.140625" style="39" customWidth="1"/>
    <col min="2" max="2" width="5" style="39" bestFit="1" customWidth="1"/>
    <col min="3" max="3" width="20.85546875" style="39" customWidth="1"/>
    <col min="4" max="4" width="4.140625" style="51" customWidth="1"/>
    <col min="5" max="54" width="3.28515625" style="51" customWidth="1"/>
    <col min="55" max="61" width="3.42578125" style="51" customWidth="1"/>
    <col min="62" max="86" width="3.28515625" style="51" customWidth="1"/>
    <col min="87" max="235" width="11.42578125" style="39" customWidth="1"/>
    <col min="236" max="236" width="2.140625" style="39" customWidth="1"/>
    <col min="237" max="237" width="5" style="39" bestFit="1" customWidth="1"/>
    <col min="238" max="238" width="20.85546875" style="39" customWidth="1"/>
    <col min="239" max="239" width="4.140625" style="39" customWidth="1"/>
    <col min="240" max="16384" width="3.28515625" style="39"/>
  </cols>
  <sheetData>
    <row r="1" spans="1:86" s="35" customFormat="1" ht="25.5" customHeight="1">
      <c r="A1" s="35" t="str">
        <f>UPPER("saisie des résultats")</f>
        <v>SAISIE DES RÉSULTATS</v>
      </c>
    </row>
    <row r="2" spans="1:86" ht="15" customHeight="1">
      <c r="A2" s="29"/>
      <c r="B2" s="29"/>
      <c r="C2" s="29"/>
      <c r="D2" s="36"/>
      <c r="E2" s="37"/>
      <c r="F2" s="38" t="s">
        <v>13</v>
      </c>
      <c r="G2" s="38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8"/>
      <c r="AG2" s="37"/>
      <c r="AH2" s="37"/>
      <c r="AI2" s="38" t="s">
        <v>13</v>
      </c>
      <c r="AJ2" s="38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8"/>
      <c r="BL2" s="38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</row>
    <row r="3" spans="1:86" ht="15" customHeight="1">
      <c r="A3" s="29"/>
      <c r="B3" s="29"/>
      <c r="C3" s="29"/>
      <c r="D3" s="36"/>
      <c r="E3" s="37"/>
      <c r="F3" s="38" t="s">
        <v>14</v>
      </c>
      <c r="G3" s="38"/>
      <c r="H3" s="37"/>
      <c r="I3" s="37"/>
      <c r="J3" s="37"/>
      <c r="K3" s="37"/>
      <c r="L3" s="37"/>
      <c r="M3" s="37"/>
      <c r="N3" s="37" t="s">
        <v>15</v>
      </c>
      <c r="O3" s="37"/>
      <c r="P3" s="37"/>
      <c r="Q3" s="37"/>
      <c r="R3" s="37"/>
      <c r="S3" s="37"/>
      <c r="T3" s="37"/>
      <c r="U3" s="37"/>
      <c r="V3" s="37"/>
      <c r="W3" s="37"/>
      <c r="X3" s="37" t="s">
        <v>16</v>
      </c>
      <c r="Y3" s="37"/>
      <c r="Z3" s="37"/>
      <c r="AA3" s="37"/>
      <c r="AB3" s="37"/>
      <c r="AC3" s="37"/>
      <c r="AD3" s="37"/>
      <c r="AE3" s="37"/>
      <c r="AF3" s="38"/>
      <c r="AG3" s="37"/>
      <c r="AH3" s="37"/>
      <c r="AI3" s="38" t="s">
        <v>14</v>
      </c>
      <c r="AJ3" s="38"/>
      <c r="AK3" s="37"/>
      <c r="AL3" s="37"/>
      <c r="AM3" s="37"/>
      <c r="AN3" s="37"/>
      <c r="AO3" s="37"/>
      <c r="AP3" s="37"/>
      <c r="AQ3" s="37" t="s">
        <v>15</v>
      </c>
      <c r="AR3" s="37"/>
      <c r="AS3" s="37"/>
      <c r="AT3" s="37"/>
      <c r="AU3" s="37"/>
      <c r="AV3" s="37"/>
      <c r="AW3" s="37"/>
      <c r="AX3" s="37"/>
      <c r="AY3" s="37"/>
      <c r="AZ3" s="37"/>
      <c r="BA3" s="37" t="s">
        <v>16</v>
      </c>
      <c r="BB3" s="37"/>
      <c r="BC3" s="37"/>
      <c r="BD3" s="37"/>
      <c r="BE3" s="37"/>
      <c r="BF3" s="37"/>
      <c r="BG3" s="37"/>
      <c r="BH3" s="37"/>
      <c r="BI3" s="37"/>
      <c r="BJ3" s="37"/>
      <c r="BK3" s="38"/>
      <c r="BL3" s="38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</row>
    <row r="4" spans="1:86" ht="15" customHeight="1">
      <c r="A4" s="29"/>
      <c r="B4" s="29"/>
      <c r="C4" s="29"/>
      <c r="D4" s="36"/>
      <c r="E4" s="37"/>
      <c r="F4" s="38" t="s">
        <v>17</v>
      </c>
      <c r="G4" s="38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8"/>
      <c r="AG4" s="37"/>
      <c r="AH4" s="37"/>
      <c r="AI4" s="38" t="s">
        <v>17</v>
      </c>
      <c r="AJ4" s="38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8"/>
      <c r="BL4" s="38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</row>
    <row r="5" spans="1:86" ht="15" customHeight="1">
      <c r="A5" s="29"/>
      <c r="B5" s="29"/>
      <c r="C5" s="29"/>
      <c r="D5" s="36"/>
      <c r="E5" s="40"/>
      <c r="F5" s="41" t="s">
        <v>18</v>
      </c>
      <c r="G5" s="40"/>
      <c r="H5" s="40"/>
      <c r="I5" s="36"/>
      <c r="J5" s="42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41" t="s">
        <v>18</v>
      </c>
      <c r="AG5" s="40"/>
      <c r="AH5" s="40"/>
      <c r="AI5" s="40"/>
      <c r="AJ5" s="36"/>
      <c r="AK5" s="42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41" t="s">
        <v>18</v>
      </c>
      <c r="AZ5" s="40"/>
      <c r="BA5" s="40"/>
      <c r="BB5" s="40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42"/>
      <c r="CA5" s="36"/>
      <c r="CB5" s="36"/>
      <c r="CC5" s="36"/>
      <c r="CD5" s="36"/>
      <c r="CE5" s="36"/>
      <c r="CF5" s="36"/>
      <c r="CG5" s="36"/>
      <c r="CH5" s="36"/>
    </row>
    <row r="6" spans="1:86" ht="15" customHeight="1">
      <c r="A6" s="29"/>
      <c r="B6" s="29"/>
      <c r="C6" s="29"/>
      <c r="D6" s="36"/>
      <c r="E6" s="40"/>
      <c r="F6" s="41"/>
      <c r="G6" s="40"/>
      <c r="H6" s="40"/>
      <c r="I6" s="36"/>
      <c r="J6" s="42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41"/>
      <c r="AG6" s="40"/>
      <c r="AH6" s="40"/>
      <c r="AI6" s="40"/>
      <c r="AJ6" s="36"/>
      <c r="AK6" s="42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41"/>
      <c r="AZ6" s="40"/>
      <c r="BA6" s="40"/>
      <c r="BB6" s="40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42"/>
      <c r="CA6" s="36"/>
      <c r="CB6" s="36"/>
      <c r="CC6" s="36"/>
      <c r="CD6" s="36"/>
      <c r="CE6" s="36"/>
      <c r="CF6" s="36"/>
      <c r="CG6" s="36"/>
      <c r="CH6" s="36"/>
    </row>
    <row r="7" spans="1:86" ht="39.75">
      <c r="A7" s="43"/>
      <c r="B7" s="43"/>
      <c r="C7" s="44" t="s">
        <v>0</v>
      </c>
      <c r="D7" s="142" t="s">
        <v>72</v>
      </c>
      <c r="E7" s="142" t="s">
        <v>73</v>
      </c>
      <c r="F7" s="142" t="s">
        <v>74</v>
      </c>
      <c r="G7" s="142" t="s">
        <v>75</v>
      </c>
      <c r="H7" s="142" t="s">
        <v>76</v>
      </c>
      <c r="I7" s="142" t="s">
        <v>77</v>
      </c>
      <c r="J7" s="142" t="s">
        <v>78</v>
      </c>
      <c r="K7" s="142" t="s">
        <v>79</v>
      </c>
      <c r="L7" s="142" t="s">
        <v>80</v>
      </c>
      <c r="M7" s="142" t="s">
        <v>81</v>
      </c>
      <c r="N7" s="142" t="s">
        <v>82</v>
      </c>
      <c r="O7" s="143" t="s">
        <v>83</v>
      </c>
      <c r="P7" s="143" t="s">
        <v>84</v>
      </c>
      <c r="Q7" s="143" t="s">
        <v>85</v>
      </c>
      <c r="R7" s="143" t="s">
        <v>86</v>
      </c>
      <c r="S7" s="143" t="s">
        <v>87</v>
      </c>
      <c r="T7" s="143" t="s">
        <v>88</v>
      </c>
      <c r="U7" s="143" t="s">
        <v>89</v>
      </c>
      <c r="V7" s="143" t="s">
        <v>90</v>
      </c>
      <c r="W7" s="143" t="s">
        <v>91</v>
      </c>
      <c r="X7" s="143" t="s">
        <v>92</v>
      </c>
      <c r="Y7" s="143" t="s">
        <v>93</v>
      </c>
      <c r="Z7" s="143" t="s">
        <v>94</v>
      </c>
      <c r="AA7" s="143" t="s">
        <v>95</v>
      </c>
      <c r="AB7" s="143" t="s">
        <v>96</v>
      </c>
      <c r="AC7" s="143" t="s">
        <v>97</v>
      </c>
      <c r="AD7" s="143" t="s">
        <v>98</v>
      </c>
      <c r="AE7" s="143" t="s">
        <v>99</v>
      </c>
      <c r="AF7" s="143" t="s">
        <v>100</v>
      </c>
      <c r="AG7" s="143" t="s">
        <v>101</v>
      </c>
      <c r="AH7" s="143" t="s">
        <v>102</v>
      </c>
      <c r="AI7" s="143" t="s">
        <v>103</v>
      </c>
      <c r="AJ7" s="143" t="s">
        <v>104</v>
      </c>
      <c r="AK7" s="143" t="s">
        <v>105</v>
      </c>
      <c r="AL7" s="143" t="s">
        <v>106</v>
      </c>
      <c r="AM7" s="143" t="s">
        <v>107</v>
      </c>
      <c r="AN7" s="143" t="s">
        <v>108</v>
      </c>
      <c r="AO7" s="143" t="s">
        <v>109</v>
      </c>
      <c r="AP7" s="144" t="s">
        <v>110</v>
      </c>
      <c r="AQ7" s="144" t="s">
        <v>111</v>
      </c>
      <c r="AR7" s="144" t="s">
        <v>112</v>
      </c>
      <c r="AS7" s="144" t="s">
        <v>113</v>
      </c>
      <c r="AT7" s="144" t="s">
        <v>114</v>
      </c>
      <c r="AU7" s="144" t="s">
        <v>115</v>
      </c>
      <c r="AV7" s="144" t="s">
        <v>116</v>
      </c>
      <c r="AW7" s="144" t="s">
        <v>117</v>
      </c>
      <c r="AX7" s="144" t="s">
        <v>118</v>
      </c>
      <c r="AY7" s="144" t="s">
        <v>119</v>
      </c>
      <c r="AZ7" s="144" t="s">
        <v>120</v>
      </c>
      <c r="BA7" s="144" t="s">
        <v>121</v>
      </c>
      <c r="BB7" s="144" t="s">
        <v>122</v>
      </c>
      <c r="BC7" s="144" t="s">
        <v>123</v>
      </c>
      <c r="BD7" s="144" t="s">
        <v>124</v>
      </c>
      <c r="BE7" s="144" t="s">
        <v>125</v>
      </c>
      <c r="BF7" s="144" t="s">
        <v>126</v>
      </c>
      <c r="BG7" s="144" t="s">
        <v>127</v>
      </c>
      <c r="BH7" s="144" t="s">
        <v>128</v>
      </c>
      <c r="BI7" s="144" t="s">
        <v>129</v>
      </c>
      <c r="BJ7" s="144" t="s">
        <v>130</v>
      </c>
      <c r="BK7" s="144" t="s">
        <v>131</v>
      </c>
      <c r="BL7" s="144" t="s">
        <v>132</v>
      </c>
      <c r="BM7" s="144" t="s">
        <v>133</v>
      </c>
      <c r="BN7" s="144" t="s">
        <v>134</v>
      </c>
      <c r="BO7" s="144" t="s">
        <v>135</v>
      </c>
      <c r="BP7" s="144" t="s">
        <v>136</v>
      </c>
      <c r="BQ7" s="144" t="s">
        <v>137</v>
      </c>
      <c r="BR7" s="144" t="s">
        <v>138</v>
      </c>
      <c r="BS7" s="144" t="s">
        <v>139</v>
      </c>
      <c r="BT7" s="144" t="s">
        <v>140</v>
      </c>
      <c r="BU7" s="144" t="s">
        <v>141</v>
      </c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</row>
    <row r="8" spans="1:86" s="49" customFormat="1" ht="13.9" hidden="1" customHeight="1">
      <c r="A8" s="45"/>
      <c r="B8" s="46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</row>
    <row r="9" spans="1:86" s="49" customFormat="1" ht="13.9" customHeight="1">
      <c r="A9" s="45"/>
      <c r="B9" s="46">
        <v>1</v>
      </c>
      <c r="C9" s="75" t="str">
        <f>IF(ISBLANK(Paramètres!B8),"",Paramètres!B8)</f>
        <v/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</row>
    <row r="10" spans="1:86" s="76" customFormat="1" ht="13.9" customHeight="1">
      <c r="A10" s="73"/>
      <c r="B10" s="74">
        <v>2</v>
      </c>
      <c r="C10" s="75" t="str">
        <f>IF(ISBLANK(Paramètres!B9),"",Paramètres!B9)</f>
        <v/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</row>
    <row r="11" spans="1:86" s="49" customFormat="1" ht="13.9" customHeight="1">
      <c r="A11" s="45"/>
      <c r="B11" s="46">
        <v>3</v>
      </c>
      <c r="C11" s="75" t="str">
        <f>IF(ISBLANK(Paramètres!B10),"",Paramètres!B10)</f>
        <v/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</row>
    <row r="12" spans="1:86" s="76" customFormat="1" ht="13.9" customHeight="1">
      <c r="A12" s="73"/>
      <c r="B12" s="74">
        <v>4</v>
      </c>
      <c r="C12" s="75" t="str">
        <f>IF(ISBLANK(Paramètres!B11),"",Paramètres!B11)</f>
        <v/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</row>
    <row r="13" spans="1:86" s="49" customFormat="1" ht="13.9" customHeight="1">
      <c r="A13" s="45"/>
      <c r="B13" s="46">
        <v>5</v>
      </c>
      <c r="C13" s="75" t="str">
        <f>IF(ISBLANK(Paramètres!B12),"",Paramètres!B12)</f>
        <v/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</row>
    <row r="14" spans="1:86" s="76" customFormat="1" ht="13.9" customHeight="1">
      <c r="A14" s="73"/>
      <c r="B14" s="74">
        <v>6</v>
      </c>
      <c r="C14" s="75" t="str">
        <f>IF(ISBLANK(Paramètres!B13),"",Paramètres!B13)</f>
        <v/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</row>
    <row r="15" spans="1:86" s="49" customFormat="1" ht="13.9" customHeight="1">
      <c r="A15" s="45"/>
      <c r="B15" s="46">
        <v>7</v>
      </c>
      <c r="C15" s="75" t="str">
        <f>IF(ISBLANK(Paramètres!B14),"",Paramètres!B14)</f>
        <v/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</row>
    <row r="16" spans="1:86" s="76" customFormat="1" ht="13.9" customHeight="1">
      <c r="A16" s="73"/>
      <c r="B16" s="74">
        <v>8</v>
      </c>
      <c r="C16" s="75" t="str">
        <f>IF(ISBLANK(Paramètres!B15),"",Paramètres!B15)</f>
        <v/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</row>
    <row r="17" spans="1:86" s="49" customFormat="1" ht="13.9" customHeight="1">
      <c r="A17" s="45"/>
      <c r="B17" s="46">
        <v>9</v>
      </c>
      <c r="C17" s="75" t="str">
        <f>IF(ISBLANK(Paramètres!B16),"",Paramètres!B16)</f>
        <v/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</row>
    <row r="18" spans="1:86" s="76" customFormat="1" ht="13.9" customHeight="1">
      <c r="B18" s="74">
        <v>10</v>
      </c>
      <c r="C18" s="75" t="str">
        <f>IF(ISBLANK(Paramètres!B17),"",Paramètres!B17)</f>
        <v/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</row>
    <row r="19" spans="1:86" s="49" customFormat="1" ht="13.9" customHeight="1">
      <c r="B19" s="46">
        <v>11</v>
      </c>
      <c r="C19" s="75" t="str">
        <f>IF(ISBLANK(Paramètres!B18),"",Paramètres!B18)</f>
        <v/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</row>
    <row r="20" spans="1:86" s="76" customFormat="1" ht="13.9" customHeight="1">
      <c r="B20" s="74">
        <v>12</v>
      </c>
      <c r="C20" s="75" t="str">
        <f>IF(ISBLANK(Paramètres!B19),"",Paramètres!B19)</f>
        <v/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</row>
    <row r="21" spans="1:86" s="49" customFormat="1" ht="13.9" customHeight="1">
      <c r="B21" s="46">
        <v>13</v>
      </c>
      <c r="C21" s="47" t="str">
        <f>IF(ISBLANK(Paramètres!B20),"",Paramètres!B20)</f>
        <v/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</row>
    <row r="22" spans="1:86" s="76" customFormat="1" ht="13.9" customHeight="1">
      <c r="B22" s="74">
        <v>14</v>
      </c>
      <c r="C22" s="75" t="str">
        <f>IF(ISBLANK(Paramètres!B21),"",Paramètres!B21)</f>
        <v/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</row>
    <row r="23" spans="1:86" s="49" customFormat="1" ht="13.9" customHeight="1">
      <c r="B23" s="46">
        <v>15</v>
      </c>
      <c r="C23" s="47" t="str">
        <f>IF(ISBLANK(Paramètres!B22),"",Paramètres!B22)</f>
        <v/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</row>
    <row r="24" spans="1:86" s="76" customFormat="1" ht="13.9" customHeight="1">
      <c r="B24" s="74">
        <v>16</v>
      </c>
      <c r="C24" s="75" t="str">
        <f>IF(ISBLANK(Paramètres!B23),"",Paramètres!B23)</f>
        <v/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</row>
    <row r="25" spans="1:86" s="49" customFormat="1" ht="13.9" customHeight="1">
      <c r="B25" s="46">
        <v>17</v>
      </c>
      <c r="C25" s="47" t="str">
        <f>IF(ISBLANK(Paramètres!B24),"",Paramètres!B24)</f>
        <v/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</row>
    <row r="26" spans="1:86" s="76" customFormat="1" ht="13.9" customHeight="1">
      <c r="B26" s="74">
        <v>18</v>
      </c>
      <c r="C26" s="75" t="str">
        <f>IF(ISBLANK(Paramètres!B25),"",Paramètres!B25)</f>
        <v/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</row>
    <row r="27" spans="1:86" s="49" customFormat="1" ht="13.9" customHeight="1">
      <c r="B27" s="46">
        <v>19</v>
      </c>
      <c r="C27" s="47" t="str">
        <f>IF(ISBLANK(Paramètres!B26),"",Paramètres!B26)</f>
        <v/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</row>
    <row r="28" spans="1:86" s="76" customFormat="1" ht="13.9" customHeight="1">
      <c r="B28" s="74">
        <v>20</v>
      </c>
      <c r="C28" s="75" t="str">
        <f>IF(ISBLANK(Paramètres!B27),"",Paramètres!B27)</f>
        <v/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</row>
    <row r="29" spans="1:86" s="49" customFormat="1" ht="13.9" customHeight="1">
      <c r="B29" s="46">
        <v>21</v>
      </c>
      <c r="C29" s="47" t="str">
        <f>IF(ISBLANK(Paramètres!B28),"",Paramètres!B28)</f>
        <v/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</row>
    <row r="30" spans="1:86" s="76" customFormat="1" ht="13.9" customHeight="1">
      <c r="B30" s="74">
        <v>22</v>
      </c>
      <c r="C30" s="75" t="str">
        <f>IF(ISBLANK(Paramètres!B29),"",Paramètres!B29)</f>
        <v/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</row>
    <row r="31" spans="1:86" s="49" customFormat="1" ht="13.9" customHeight="1">
      <c r="B31" s="46">
        <v>23</v>
      </c>
      <c r="C31" s="47" t="str">
        <f>IF(ISBLANK(Paramètres!B30),"",Paramètres!B30)</f>
        <v/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</row>
    <row r="32" spans="1:86" s="76" customFormat="1" ht="13.9" customHeight="1">
      <c r="B32" s="74">
        <v>24</v>
      </c>
      <c r="C32" s="75" t="str">
        <f>IF(ISBLANK(Paramètres!B31),"",Paramètres!B31)</f>
        <v/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</row>
    <row r="33" spans="2:86" s="49" customFormat="1" ht="13.9" customHeight="1">
      <c r="B33" s="46">
        <v>25</v>
      </c>
      <c r="C33" s="47" t="str">
        <f>IF(ISBLANK(Paramètres!B32),"",Paramètres!B32)</f>
        <v/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</row>
    <row r="34" spans="2:86" s="76" customFormat="1" ht="13.9" customHeight="1">
      <c r="B34" s="74">
        <v>26</v>
      </c>
      <c r="C34" s="75" t="str">
        <f>IF(ISBLANK(Paramètres!B33),"",Paramètres!B33)</f>
        <v/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</row>
    <row r="35" spans="2:86" s="49" customFormat="1" ht="13.9" customHeight="1">
      <c r="B35" s="46">
        <v>27</v>
      </c>
      <c r="C35" s="47" t="str">
        <f>IF(ISBLANK(Paramètres!B34),"",Paramètres!B34)</f>
        <v/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</row>
    <row r="36" spans="2:86" s="76" customFormat="1" ht="13.9" customHeight="1">
      <c r="B36" s="74">
        <v>28</v>
      </c>
      <c r="C36" s="75" t="str">
        <f>IF(ISBLANK(Paramètres!B35),"",Paramètres!B35)</f>
        <v/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</row>
    <row r="37" spans="2:86" s="49" customFormat="1" ht="13.9" customHeight="1">
      <c r="B37" s="46">
        <v>29</v>
      </c>
      <c r="C37" s="47" t="str">
        <f>IF(ISBLANK(Paramètres!B36),"",Paramètres!B36)</f>
        <v/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</row>
    <row r="38" spans="2:86" s="76" customFormat="1" ht="13.9" customHeight="1">
      <c r="B38" s="74">
        <v>30</v>
      </c>
      <c r="C38" s="75" t="str">
        <f>IF(ISBLANK(Paramètres!B37),"",Paramètres!B37)</f>
        <v/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</row>
    <row r="39" spans="2:86" s="49" customFormat="1" ht="13.9" customHeight="1">
      <c r="B39" s="46">
        <v>31</v>
      </c>
      <c r="C39" s="47" t="str">
        <f>IF(ISBLANK(Paramètres!B38),"",Paramètres!B38)</f>
        <v/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</row>
    <row r="40" spans="2:86" s="76" customFormat="1" ht="13.9" customHeight="1">
      <c r="B40" s="74">
        <v>32</v>
      </c>
      <c r="C40" s="75" t="str">
        <f>IF(ISBLANK(Paramètres!B39),"",Paramètres!B39)</f>
        <v/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</row>
    <row r="41" spans="2:86" s="49" customFormat="1" ht="13.9" customHeight="1">
      <c r="B41" s="46">
        <v>33</v>
      </c>
      <c r="C41" s="47" t="str">
        <f>IF(ISBLANK(Paramètres!B40),"",Paramètres!B40)</f>
        <v/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</row>
    <row r="42" spans="2:86" s="76" customFormat="1" ht="13.9" customHeight="1">
      <c r="B42" s="74">
        <v>34</v>
      </c>
      <c r="C42" s="75" t="str">
        <f>IF(ISBLANK(Paramètres!B41),"",Paramètres!B41)</f>
        <v/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</row>
    <row r="43" spans="2:86" s="49" customFormat="1" ht="13.9" customHeight="1">
      <c r="B43" s="46">
        <v>35</v>
      </c>
      <c r="C43" s="47" t="str">
        <f>IF(ISBLANK(Paramètres!B42),"",Paramètres!B42)</f>
        <v/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</row>
    <row r="44" spans="2:86" s="76" customFormat="1" ht="13.9" customHeight="1">
      <c r="B44" s="74">
        <v>36</v>
      </c>
      <c r="C44" s="75" t="str">
        <f>IF(ISBLANK(Paramètres!B43),"",Paramètres!B43)</f>
        <v/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</row>
    <row r="45" spans="2:86" s="49" customFormat="1" ht="13.9" customHeight="1">
      <c r="B45" s="46">
        <v>37</v>
      </c>
      <c r="C45" s="47" t="str">
        <f>IF(ISBLANK(Paramètres!B44),"",Paramètres!B44)</f>
        <v/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2:86" s="76" customFormat="1" ht="13.9" customHeight="1">
      <c r="B46" s="74">
        <v>38</v>
      </c>
      <c r="C46" s="75" t="str">
        <f>IF(ISBLANK(Paramètres!B45),"",Paramètres!B45)</f>
        <v/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</row>
    <row r="47" spans="2:86" s="49" customFormat="1" ht="13.9" customHeight="1">
      <c r="B47" s="46">
        <v>39</v>
      </c>
      <c r="C47" s="47" t="str">
        <f>IF(ISBLANK(Paramètres!B46),"",Paramètres!B46)</f>
        <v/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</row>
    <row r="48" spans="2:86" s="76" customFormat="1" ht="13.9" customHeight="1">
      <c r="B48" s="74">
        <v>40</v>
      </c>
      <c r="C48" s="75" t="str">
        <f>IF(ISBLANK(Paramètres!B47),"",Paramètres!B47)</f>
        <v/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</row>
    <row r="49" spans="2:86" s="49" customFormat="1" ht="13.9" customHeight="1">
      <c r="B49" s="46">
        <v>41</v>
      </c>
      <c r="C49" s="47" t="str">
        <f>IF(ISBLANK(Paramètres!B48),"",Paramètres!B48)</f>
        <v/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</row>
    <row r="50" spans="2:86" s="76" customFormat="1" ht="13.9" customHeight="1">
      <c r="B50" s="74">
        <v>42</v>
      </c>
      <c r="C50" s="75" t="str">
        <f>IF(ISBLANK(Paramètres!B49),"",Paramètres!B49)</f>
        <v/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</row>
    <row r="51" spans="2:86" s="49" customFormat="1" ht="13.9" customHeight="1">
      <c r="B51" s="46">
        <v>43</v>
      </c>
      <c r="C51" s="47" t="str">
        <f>IF(ISBLANK(Paramètres!B50),"",Paramètres!B50)</f>
        <v/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</row>
    <row r="52" spans="2:86" s="76" customFormat="1" ht="13.9" customHeight="1">
      <c r="B52" s="74">
        <v>44</v>
      </c>
      <c r="C52" s="75" t="str">
        <f>IF(ISBLANK(Paramètres!B51),"",Paramètres!B51)</f>
        <v/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</row>
    <row r="53" spans="2:86" s="49" customFormat="1" ht="13.9" customHeight="1">
      <c r="B53" s="46">
        <v>45</v>
      </c>
      <c r="C53" s="47" t="str">
        <f>IF(ISBLANK(Paramètres!B52),"",Paramètres!B52)</f>
        <v/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</row>
    <row r="54" spans="2:86" s="76" customFormat="1" ht="13.9" customHeight="1">
      <c r="B54" s="74">
        <v>46</v>
      </c>
      <c r="C54" s="75" t="str">
        <f>IF(ISBLANK(Paramètres!B53),"",Paramètres!B53)</f>
        <v/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</row>
    <row r="55" spans="2:86" s="49" customFormat="1" ht="13.9" customHeight="1">
      <c r="B55" s="46">
        <v>47</v>
      </c>
      <c r="C55" s="47" t="str">
        <f>IF(ISBLANK(Paramètres!B54),"",Paramètres!B54)</f>
        <v/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</row>
    <row r="56" spans="2:86" s="76" customFormat="1" ht="13.9" customHeight="1">
      <c r="B56" s="74">
        <v>48</v>
      </c>
      <c r="C56" s="75" t="str">
        <f>IF(ISBLANK(Paramètres!B55),"",Paramètres!B55)</f>
        <v/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</row>
    <row r="57" spans="2:86" s="49" customFormat="1" ht="13.9" customHeight="1">
      <c r="B57" s="46">
        <v>49</v>
      </c>
      <c r="C57" s="47" t="str">
        <f>IF(ISBLANK(Paramètres!B56),"",Paramètres!B56)</f>
        <v/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</row>
    <row r="58" spans="2:86" s="76" customFormat="1" ht="13.9" customHeight="1">
      <c r="B58" s="74">
        <v>50</v>
      </c>
      <c r="C58" s="75" t="str">
        <f>IF(ISBLANK(Paramètres!B57),"",Paramètres!B57)</f>
        <v/>
      </c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</row>
    <row r="59" spans="2:86" s="49" customFormat="1" ht="13.9" customHeight="1">
      <c r="B59" s="46">
        <v>51</v>
      </c>
      <c r="C59" s="47" t="str">
        <f>IF(ISBLANK(Paramètres!B58),"",Paramètres!B58)</f>
        <v/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</row>
    <row r="60" spans="2:86" s="76" customFormat="1" ht="13.9" customHeight="1">
      <c r="B60" s="74">
        <v>52</v>
      </c>
      <c r="C60" s="75" t="str">
        <f>IF(ISBLANK(Paramètres!B59),"",Paramètres!B59)</f>
        <v/>
      </c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</row>
    <row r="61" spans="2:86" s="49" customFormat="1" ht="13.9" customHeight="1">
      <c r="B61" s="46">
        <v>53</v>
      </c>
      <c r="C61" s="47" t="str">
        <f>IF(ISBLANK(Paramètres!B60),"",Paramètres!B60)</f>
        <v/>
      </c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</row>
    <row r="62" spans="2:86" s="76" customFormat="1" ht="13.9" customHeight="1">
      <c r="B62" s="74">
        <v>54</v>
      </c>
      <c r="C62" s="75" t="str">
        <f>IF(ISBLANK(Paramètres!B61),"",Paramètres!B61)</f>
        <v/>
      </c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</row>
    <row r="63" spans="2:86" s="49" customFormat="1" ht="13.9" customHeight="1">
      <c r="B63" s="46">
        <v>55</v>
      </c>
      <c r="C63" s="47" t="str">
        <f>IF(ISBLANK(Paramètres!B62),"",Paramètres!B62)</f>
        <v/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</row>
    <row r="64" spans="2:86" s="76" customFormat="1" ht="13.9" customHeight="1">
      <c r="B64" s="74">
        <v>56</v>
      </c>
      <c r="C64" s="75" t="str">
        <f>IF(ISBLANK(Paramètres!B63),"",Paramètres!B63)</f>
        <v/>
      </c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</row>
    <row r="65" spans="2:86" s="49" customFormat="1" ht="13.9" customHeight="1">
      <c r="B65" s="46">
        <v>57</v>
      </c>
      <c r="C65" s="47" t="str">
        <f>IF(ISBLANK(Paramètres!B64),"",Paramètres!B64)</f>
        <v/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</row>
    <row r="66" spans="2:86" s="76" customFormat="1" ht="13.9" customHeight="1">
      <c r="B66" s="74">
        <v>58</v>
      </c>
      <c r="C66" s="75" t="str">
        <f>IF(ISBLANK(Paramètres!B65),"",Paramètres!B65)</f>
        <v/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</row>
    <row r="67" spans="2:86" s="49" customFormat="1" ht="13.9" customHeight="1">
      <c r="B67" s="46">
        <v>59</v>
      </c>
      <c r="C67" s="47" t="str">
        <f>IF(ISBLANK(Paramètres!B66),"",Paramètres!B66)</f>
        <v/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</row>
    <row r="68" spans="2:86" s="76" customFormat="1" ht="13.9" customHeight="1">
      <c r="B68" s="74">
        <v>60</v>
      </c>
      <c r="C68" s="75" t="str">
        <f>IF(ISBLANK(Paramètres!B67),"",Paramètres!B67)</f>
        <v/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</row>
    <row r="69" spans="2:86" s="49" customFormat="1" ht="13.9" customHeight="1">
      <c r="B69" s="46">
        <v>61</v>
      </c>
      <c r="C69" s="47" t="str">
        <f>IF(ISBLANK(Paramètres!B68),"",Paramètres!B68)</f>
        <v/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</row>
    <row r="70" spans="2:86" s="76" customFormat="1" ht="13.9" customHeight="1">
      <c r="B70" s="74">
        <v>62</v>
      </c>
      <c r="C70" s="75" t="str">
        <f>IF(ISBLANK(Paramètres!B69),"",Paramètres!B69)</f>
        <v/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</row>
    <row r="71" spans="2:86" s="49" customFormat="1" ht="13.9" customHeight="1">
      <c r="B71" s="46">
        <v>63</v>
      </c>
      <c r="C71" s="47" t="str">
        <f>IF(ISBLANK(Paramètres!B70),"",Paramètres!B70)</f>
        <v/>
      </c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</row>
    <row r="72" spans="2:86" s="76" customFormat="1" ht="13.9" customHeight="1">
      <c r="B72" s="74">
        <v>64</v>
      </c>
      <c r="C72" s="75" t="str">
        <f>IF(ISBLANK(Paramètres!B71),"",Paramètres!B71)</f>
        <v/>
      </c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</row>
    <row r="73" spans="2:86" s="49" customFormat="1" ht="13.9" customHeight="1">
      <c r="B73" s="46">
        <v>65</v>
      </c>
      <c r="C73" s="47" t="str">
        <f>IF(ISBLANK(Paramètres!B72),"",Paramètres!B72)</f>
        <v/>
      </c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</row>
    <row r="74" spans="2:86" s="76" customFormat="1" ht="13.9" customHeight="1">
      <c r="B74" s="74">
        <v>66</v>
      </c>
      <c r="C74" s="75" t="str">
        <f>IF(ISBLANK(Paramètres!B73),"",Paramètres!B73)</f>
        <v/>
      </c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</row>
    <row r="75" spans="2:86" s="49" customFormat="1" ht="13.9" customHeight="1">
      <c r="B75" s="46">
        <v>67</v>
      </c>
      <c r="C75" s="47" t="str">
        <f>IF(ISBLANK(Paramètres!B74),"",Paramètres!B74)</f>
        <v/>
      </c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</row>
    <row r="76" spans="2:86" s="76" customFormat="1" ht="13.9" customHeight="1">
      <c r="B76" s="74">
        <v>68</v>
      </c>
      <c r="C76" s="75" t="str">
        <f>IF(ISBLANK(Paramètres!B75),"",Paramètres!B75)</f>
        <v/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</row>
    <row r="77" spans="2:86" s="49" customFormat="1" ht="13.9" customHeight="1">
      <c r="B77" s="46">
        <v>69</v>
      </c>
      <c r="C77" s="47" t="str">
        <f>IF(ISBLANK(Paramètres!B76),"",Paramètres!B76)</f>
        <v/>
      </c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</row>
    <row r="78" spans="2:86" s="76" customFormat="1" ht="13.9" customHeight="1">
      <c r="B78" s="74">
        <v>70</v>
      </c>
      <c r="C78" s="75" t="str">
        <f>IF(ISBLANK(Paramètres!B77),"",Paramètres!B77)</f>
        <v/>
      </c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</row>
    <row r="79" spans="2:86" s="49" customFormat="1" ht="13.9" customHeight="1">
      <c r="B79" s="46">
        <v>71</v>
      </c>
      <c r="C79" s="47" t="str">
        <f>IF(ISBLANK(Paramètres!B78),"",Paramètres!B78)</f>
        <v/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</row>
    <row r="80" spans="2:86" s="76" customFormat="1" ht="13.9" customHeight="1">
      <c r="B80" s="74">
        <v>72</v>
      </c>
      <c r="C80" s="75" t="str">
        <f>IF(ISBLANK(Paramètres!B79),"",Paramètres!B79)</f>
        <v/>
      </c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</row>
    <row r="81" spans="2:86" s="49" customFormat="1" ht="13.9" customHeight="1">
      <c r="B81" s="46">
        <v>73</v>
      </c>
      <c r="C81" s="47" t="str">
        <f>IF(ISBLANK(Paramètres!B80),"",Paramètres!B80)</f>
        <v/>
      </c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</row>
    <row r="82" spans="2:86" s="76" customFormat="1" ht="13.9" customHeight="1">
      <c r="B82" s="74">
        <v>74</v>
      </c>
      <c r="C82" s="75" t="str">
        <f>IF(ISBLANK(Paramètres!B81),"",Paramètres!B81)</f>
        <v/>
      </c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</row>
    <row r="83" spans="2:86" s="49" customFormat="1" ht="13.9" customHeight="1">
      <c r="B83" s="46">
        <v>75</v>
      </c>
      <c r="C83" s="47" t="str">
        <f>IF(ISBLANK(Paramètres!B82),"",Paramètres!B82)</f>
        <v/>
      </c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</row>
    <row r="84" spans="2:86" s="76" customFormat="1" ht="13.9" customHeight="1">
      <c r="B84" s="74">
        <v>76</v>
      </c>
      <c r="C84" s="75" t="str">
        <f>IF(ISBLANK(Paramètres!B83),"",Paramètres!B83)</f>
        <v/>
      </c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</row>
    <row r="85" spans="2:86" s="49" customFormat="1" ht="13.9" customHeight="1">
      <c r="B85" s="46">
        <v>77</v>
      </c>
      <c r="C85" s="47" t="str">
        <f>IF(ISBLANK(Paramètres!B84),"",Paramètres!B84)</f>
        <v/>
      </c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2:86" s="76" customFormat="1" ht="13.9" customHeight="1">
      <c r="B86" s="74">
        <v>78</v>
      </c>
      <c r="C86" s="75" t="str">
        <f>IF(ISBLANK(Paramètres!B85),"",Paramètres!B85)</f>
        <v/>
      </c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</row>
    <row r="87" spans="2:86" s="49" customFormat="1" ht="13.9" customHeight="1">
      <c r="B87" s="46">
        <v>79</v>
      </c>
      <c r="C87" s="47" t="str">
        <f>IF(ISBLANK(Paramètres!B86),"",Paramètres!B86)</f>
        <v/>
      </c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</row>
    <row r="88" spans="2:86" s="49" customFormat="1" ht="13.9" customHeight="1">
      <c r="B88" s="46">
        <v>80</v>
      </c>
      <c r="C88" s="47" t="str">
        <f>IF(ISBLANK(Paramètres!B87),"",Paramètres!B87)</f>
        <v/>
      </c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</row>
    <row r="89" spans="2:86" s="49" customFormat="1" ht="13.9" customHeight="1">
      <c r="B89" s="46">
        <v>81</v>
      </c>
      <c r="C89" s="47" t="str">
        <f>IF(ISBLANK(Paramètres!B88),"",Paramètres!B88)</f>
        <v/>
      </c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</row>
    <row r="90" spans="2:86" s="49" customFormat="1" ht="13.9" customHeight="1">
      <c r="B90" s="46">
        <v>82</v>
      </c>
      <c r="C90" s="47" t="str">
        <f>IF(ISBLANK(Paramètres!B89),"",Paramètres!B89)</f>
        <v/>
      </c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</row>
    <row r="91" spans="2:86" s="49" customFormat="1" ht="13.9" customHeight="1">
      <c r="B91" s="46">
        <v>83</v>
      </c>
      <c r="C91" s="47" t="str">
        <f>IF(ISBLANK(Paramètres!B90),"",Paramètres!B90)</f>
        <v/>
      </c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</row>
    <row r="92" spans="2:86" s="49" customFormat="1" ht="13.9" customHeight="1">
      <c r="B92" s="46">
        <v>84</v>
      </c>
      <c r="C92" s="47" t="str">
        <f>IF(ISBLANK(Paramètres!B91),"",Paramètres!B91)</f>
        <v/>
      </c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</row>
    <row r="93" spans="2:86" s="49" customFormat="1" ht="13.9" customHeight="1">
      <c r="B93" s="46">
        <v>85</v>
      </c>
      <c r="C93" s="47" t="str">
        <f>IF(ISBLANK(Paramètres!B92),"",Paramètres!B92)</f>
        <v/>
      </c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</row>
    <row r="94" spans="2:86" s="49" customFormat="1" ht="13.9" customHeight="1">
      <c r="B94" s="46">
        <v>86</v>
      </c>
      <c r="C94" s="47" t="str">
        <f>IF(ISBLANK(Paramètres!B93),"",Paramètres!B93)</f>
        <v/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</row>
    <row r="95" spans="2:86" s="49" customFormat="1" ht="13.9" customHeight="1">
      <c r="B95" s="46">
        <v>87</v>
      </c>
      <c r="C95" s="47" t="str">
        <f>IF(ISBLANK(Paramètres!B94),"",Paramètres!B94)</f>
        <v/>
      </c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</row>
    <row r="96" spans="2:86" s="49" customFormat="1" ht="13.9" customHeight="1">
      <c r="B96" s="46">
        <v>88</v>
      </c>
      <c r="C96" s="47" t="str">
        <f>IF(ISBLANK(Paramètres!B95),"",Paramètres!B95)</f>
        <v/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</row>
    <row r="97" spans="2:86" s="49" customFormat="1" ht="13.9" customHeight="1">
      <c r="B97" s="46">
        <v>89</v>
      </c>
      <c r="C97" s="47" t="str">
        <f>IF(ISBLANK(Paramètres!B96),"",Paramètres!B96)</f>
        <v/>
      </c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</row>
    <row r="98" spans="2:86" s="49" customFormat="1" ht="13.9" customHeight="1">
      <c r="B98" s="46">
        <v>90</v>
      </c>
      <c r="C98" s="47" t="str">
        <f>IF(ISBLANK(Paramètres!B97),"",Paramètres!B97)</f>
        <v/>
      </c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</row>
    <row r="99" spans="2:86" s="49" customFormat="1" ht="13.9" customHeight="1">
      <c r="B99" s="46">
        <v>91</v>
      </c>
      <c r="C99" s="47" t="str">
        <f>IF(ISBLANK(Paramètres!B98),"",Paramètres!B98)</f>
        <v/>
      </c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</row>
    <row r="100" spans="2:86" s="49" customFormat="1" ht="13.9" customHeight="1">
      <c r="B100" s="46">
        <v>92</v>
      </c>
      <c r="C100" s="47" t="str">
        <f>IF(ISBLANK(Paramètres!B99),"",Paramètres!B99)</f>
        <v/>
      </c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</row>
    <row r="101" spans="2:86" s="49" customFormat="1" ht="13.9" customHeight="1">
      <c r="B101" s="46">
        <v>93</v>
      </c>
      <c r="C101" s="47" t="str">
        <f>IF(ISBLANK(Paramètres!B100),"",Paramètres!B100)</f>
        <v/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</row>
    <row r="102" spans="2:86" s="49" customFormat="1" ht="13.9" customHeight="1">
      <c r="B102" s="46">
        <v>94</v>
      </c>
      <c r="C102" s="47" t="str">
        <f>IF(ISBLANK(Paramètres!B101),"",Paramètres!B101)</f>
        <v/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</row>
    <row r="103" spans="2:86" s="49" customFormat="1" ht="13.9" customHeight="1">
      <c r="B103" s="46">
        <v>95</v>
      </c>
      <c r="C103" s="47" t="str">
        <f>IF(ISBLANK(Paramètres!B102),"",Paramètres!B102)</f>
        <v/>
      </c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</row>
    <row r="104" spans="2:86" s="49" customFormat="1" ht="13.9" customHeight="1">
      <c r="B104" s="46">
        <v>96</v>
      </c>
      <c r="C104" s="47" t="str">
        <f>IF(ISBLANK(Paramètres!B103),"",Paramètres!B103)</f>
        <v/>
      </c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</row>
    <row r="105" spans="2:86" s="49" customFormat="1" ht="13.9" customHeight="1">
      <c r="B105" s="46">
        <v>97</v>
      </c>
      <c r="C105" s="47" t="str">
        <f>IF(ISBLANK(Paramètres!B104),"",Paramètres!B104)</f>
        <v/>
      </c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</row>
    <row r="106" spans="2:86" s="49" customFormat="1" ht="13.9" customHeight="1">
      <c r="B106" s="46">
        <v>98</v>
      </c>
      <c r="C106" s="47" t="str">
        <f>IF(ISBLANK(Paramètres!B105),"",Paramètres!B105)</f>
        <v/>
      </c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</row>
    <row r="107" spans="2:86" s="49" customFormat="1" ht="13.9" customHeight="1">
      <c r="B107" s="46">
        <v>99</v>
      </c>
      <c r="C107" s="47" t="str">
        <f>IF(ISBLANK(Paramètres!B106),"",Paramètres!B106)</f>
        <v/>
      </c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</row>
    <row r="108" spans="2:86" s="49" customFormat="1" ht="13.9" customHeight="1">
      <c r="B108" s="46">
        <v>100</v>
      </c>
      <c r="C108" s="47" t="str">
        <f>IF(ISBLANK(Paramètres!B107),"",Paramètres!B107)</f>
        <v/>
      </c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</row>
    <row r="109" spans="2:86" s="49" customFormat="1" ht="13.9" customHeight="1">
      <c r="B109" s="46">
        <v>101</v>
      </c>
      <c r="C109" s="47" t="str">
        <f>IF(ISBLANK(Paramètres!B108),"",Paramètres!B108)</f>
        <v/>
      </c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</row>
    <row r="110" spans="2:86" s="49" customFormat="1" ht="13.9" customHeight="1">
      <c r="B110" s="46">
        <v>102</v>
      </c>
      <c r="C110" s="47" t="str">
        <f>IF(ISBLANK(Paramètres!B109),"",Paramètres!B109)</f>
        <v/>
      </c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</row>
    <row r="111" spans="2:86" s="49" customFormat="1" ht="13.9" customHeight="1">
      <c r="B111" s="46">
        <v>103</v>
      </c>
      <c r="C111" s="47" t="str">
        <f>IF(ISBLANK(Paramètres!B110),"",Paramètres!B110)</f>
        <v/>
      </c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</row>
    <row r="112" spans="2:86" s="49" customFormat="1" ht="13.9" customHeight="1">
      <c r="B112" s="46">
        <v>104</v>
      </c>
      <c r="C112" s="47" t="str">
        <f>IF(ISBLANK(Paramètres!B111),"",Paramètres!B111)</f>
        <v/>
      </c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</row>
    <row r="113" spans="2:86" s="49" customFormat="1" ht="13.9" customHeight="1">
      <c r="B113" s="46">
        <v>105</v>
      </c>
      <c r="C113" s="47" t="str">
        <f>IF(ISBLANK(Paramètres!B112),"",Paramètres!B112)</f>
        <v/>
      </c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</row>
    <row r="114" spans="2:86" s="49" customFormat="1" ht="13.9" customHeight="1">
      <c r="B114" s="46">
        <v>106</v>
      </c>
      <c r="C114" s="47" t="str">
        <f>IF(ISBLANK(Paramètres!B113),"",Paramètres!B113)</f>
        <v/>
      </c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</row>
    <row r="115" spans="2:86" s="49" customFormat="1" ht="13.9" customHeight="1">
      <c r="B115" s="46">
        <v>107</v>
      </c>
      <c r="C115" s="47" t="str">
        <f>IF(ISBLANK(Paramètres!B114),"",Paramètres!B114)</f>
        <v/>
      </c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</row>
    <row r="116" spans="2:86" s="49" customFormat="1" ht="13.9" customHeight="1">
      <c r="B116" s="46">
        <v>108</v>
      </c>
      <c r="C116" s="47" t="str">
        <f>IF(ISBLANK(Paramètres!B115),"",Paramètres!B115)</f>
        <v/>
      </c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</row>
    <row r="117" spans="2:86" s="49" customFormat="1" ht="13.9" customHeight="1">
      <c r="B117" s="46">
        <v>109</v>
      </c>
      <c r="C117" s="47" t="str">
        <f>IF(ISBLANK(Paramètres!B116),"",Paramètres!B116)</f>
        <v/>
      </c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</row>
    <row r="118" spans="2:86" s="49" customFormat="1" ht="13.9" customHeight="1">
      <c r="B118" s="46">
        <v>110</v>
      </c>
      <c r="C118" s="47" t="str">
        <f>IF(ISBLANK(Paramètres!B117),"",Paramètres!B117)</f>
        <v/>
      </c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</row>
    <row r="119" spans="2:86" s="49" customFormat="1" ht="13.9" customHeight="1">
      <c r="B119" s="46">
        <v>111</v>
      </c>
      <c r="C119" s="47" t="str">
        <f>IF(ISBLANK(Paramètres!B118),"",Paramètres!B118)</f>
        <v/>
      </c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</row>
    <row r="120" spans="2:86" s="49" customFormat="1" ht="13.9" customHeight="1">
      <c r="B120" s="46">
        <v>112</v>
      </c>
      <c r="C120" s="47" t="str">
        <f>IF(ISBLANK(Paramètres!B119),"",Paramètres!B119)</f>
        <v/>
      </c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</row>
    <row r="121" spans="2:86" s="49" customFormat="1" ht="13.9" customHeight="1">
      <c r="B121" s="46">
        <v>113</v>
      </c>
      <c r="C121" s="47" t="str">
        <f>IF(ISBLANK(Paramètres!B120),"",Paramètres!B120)</f>
        <v/>
      </c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</row>
    <row r="122" spans="2:86" s="49" customFormat="1" ht="13.9" customHeight="1">
      <c r="B122" s="46">
        <v>114</v>
      </c>
      <c r="C122" s="47" t="str">
        <f>IF(ISBLANK(Paramètres!B121),"",Paramètres!B121)</f>
        <v/>
      </c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</row>
    <row r="123" spans="2:86" s="49" customFormat="1" ht="13.9" customHeight="1">
      <c r="B123" s="46">
        <v>115</v>
      </c>
      <c r="C123" s="47" t="str">
        <f>IF(ISBLANK(Paramètres!B122),"",Paramètres!B122)</f>
        <v/>
      </c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</row>
    <row r="124" spans="2:86" s="49" customFormat="1" ht="13.9" customHeight="1">
      <c r="B124" s="46">
        <v>116</v>
      </c>
      <c r="C124" s="47" t="str">
        <f>IF(ISBLANK(Paramètres!B123),"",Paramètres!B123)</f>
        <v/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</row>
    <row r="125" spans="2:86" s="49" customFormat="1" ht="13.9" customHeight="1">
      <c r="B125" s="46">
        <v>117</v>
      </c>
      <c r="C125" s="47" t="str">
        <f>IF(ISBLANK(Paramètres!B124),"",Paramètres!B124)</f>
        <v/>
      </c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</row>
    <row r="126" spans="2:86" s="49" customFormat="1" ht="13.9" customHeight="1">
      <c r="B126" s="46">
        <v>118</v>
      </c>
      <c r="C126" s="47" t="str">
        <f>IF(ISBLANK(Paramètres!B125),"",Paramètres!B125)</f>
        <v/>
      </c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</row>
    <row r="127" spans="2:86" s="49" customFormat="1" ht="13.9" customHeight="1">
      <c r="B127" s="46">
        <v>119</v>
      </c>
      <c r="C127" s="47" t="str">
        <f>IF(ISBLANK(Paramètres!B126),"",Paramètres!B126)</f>
        <v/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</row>
    <row r="128" spans="2:86" s="49" customFormat="1" ht="13.9" customHeight="1">
      <c r="B128" s="46">
        <v>120</v>
      </c>
      <c r="C128" s="47" t="str">
        <f>IF(ISBLANK(Paramètres!B127),"",Paramètres!B127)</f>
        <v/>
      </c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</row>
    <row r="129" spans="2:86" s="49" customFormat="1" ht="13.9" customHeight="1">
      <c r="B129" s="46">
        <v>121</v>
      </c>
      <c r="C129" s="47" t="str">
        <f>IF(ISBLANK(Paramètres!B128),"",Paramètres!B128)</f>
        <v/>
      </c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</row>
    <row r="130" spans="2:86" s="49" customFormat="1" ht="13.9" customHeight="1">
      <c r="B130" s="46">
        <v>122</v>
      </c>
      <c r="C130" s="47" t="str">
        <f>IF(ISBLANK(Paramètres!B129),"",Paramètres!B129)</f>
        <v/>
      </c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</row>
    <row r="131" spans="2:86" s="49" customFormat="1" ht="13.9" customHeight="1">
      <c r="B131" s="46">
        <v>123</v>
      </c>
      <c r="C131" s="47" t="str">
        <f>IF(ISBLANK(Paramètres!B130),"",Paramètres!B130)</f>
        <v/>
      </c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</row>
    <row r="132" spans="2:86" s="49" customFormat="1" ht="13.9" customHeight="1">
      <c r="B132" s="46">
        <v>124</v>
      </c>
      <c r="C132" s="47" t="str">
        <f>IF(ISBLANK(Paramètres!B131),"",Paramètres!B131)</f>
        <v/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</row>
    <row r="133" spans="2:86" s="49" customFormat="1" ht="13.9" customHeight="1">
      <c r="B133" s="46">
        <v>125</v>
      </c>
      <c r="C133" s="47" t="str">
        <f>IF(ISBLANK(Paramètres!B132),"",Paramètres!B132)</f>
        <v/>
      </c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</row>
    <row r="134" spans="2:86" s="49" customFormat="1" ht="13.9" customHeight="1">
      <c r="B134" s="46">
        <v>126</v>
      </c>
      <c r="C134" s="47" t="str">
        <f>IF(ISBLANK(Paramètres!B133),"",Paramètres!B133)</f>
        <v/>
      </c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</row>
    <row r="135" spans="2:86" s="49" customFormat="1" ht="13.9" customHeight="1">
      <c r="B135" s="46">
        <v>127</v>
      </c>
      <c r="C135" s="47" t="str">
        <f>IF(ISBLANK(Paramètres!B134),"",Paramètres!B134)</f>
        <v/>
      </c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</row>
    <row r="136" spans="2:86" s="49" customFormat="1" ht="13.9" customHeight="1">
      <c r="B136" s="46">
        <v>128</v>
      </c>
      <c r="C136" s="47" t="str">
        <f>IF(ISBLANK(Paramètres!B135),"",Paramètres!B135)</f>
        <v/>
      </c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</row>
    <row r="137" spans="2:86" s="49" customFormat="1" ht="13.9" customHeight="1">
      <c r="B137" s="46">
        <v>129</v>
      </c>
      <c r="C137" s="47" t="str">
        <f>IF(ISBLANK(Paramètres!B136),"",Paramètres!B136)</f>
        <v/>
      </c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</row>
    <row r="138" spans="2:86" s="49" customFormat="1" ht="13.9" customHeight="1">
      <c r="B138" s="46">
        <v>130</v>
      </c>
      <c r="C138" s="47" t="str">
        <f>IF(ISBLANK(Paramètres!B137),"",Paramètres!B137)</f>
        <v/>
      </c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</row>
    <row r="139" spans="2:86" s="49" customFormat="1" ht="13.9" customHeight="1">
      <c r="B139" s="46">
        <v>131</v>
      </c>
      <c r="C139" s="47" t="str">
        <f>IF(ISBLANK(Paramètres!B138),"",Paramètres!B138)</f>
        <v/>
      </c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</row>
    <row r="140" spans="2:86" s="49" customFormat="1" ht="13.9" customHeight="1">
      <c r="B140" s="46">
        <v>132</v>
      </c>
      <c r="C140" s="47" t="str">
        <f>IF(ISBLANK(Paramètres!B139),"",Paramètres!B139)</f>
        <v/>
      </c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</row>
    <row r="141" spans="2:86" s="49" customFormat="1" ht="13.9" customHeight="1">
      <c r="B141" s="46">
        <v>133</v>
      </c>
      <c r="C141" s="47" t="str">
        <f>IF(ISBLANK(Paramètres!B140),"",Paramètres!B140)</f>
        <v/>
      </c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</row>
    <row r="142" spans="2:86" s="49" customFormat="1" ht="13.9" customHeight="1">
      <c r="B142" s="46">
        <v>134</v>
      </c>
      <c r="C142" s="47" t="str">
        <f>IF(ISBLANK(Paramètres!B141),"",Paramètres!B141)</f>
        <v/>
      </c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</row>
    <row r="143" spans="2:86" s="49" customFormat="1" ht="13.9" customHeight="1">
      <c r="B143" s="46">
        <v>135</v>
      </c>
      <c r="C143" s="47" t="str">
        <f>IF(ISBLANK(Paramètres!B142),"",Paramètres!B142)</f>
        <v/>
      </c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</row>
    <row r="144" spans="2:86" s="49" customFormat="1" ht="13.9" customHeight="1">
      <c r="B144" s="46">
        <v>136</v>
      </c>
      <c r="C144" s="47" t="str">
        <f>IF(ISBLANK(Paramètres!B143),"",Paramètres!B143)</f>
        <v/>
      </c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</row>
    <row r="145" spans="2:86" s="49" customFormat="1" ht="13.9" customHeight="1">
      <c r="B145" s="46">
        <v>137</v>
      </c>
      <c r="C145" s="47" t="str">
        <f>IF(ISBLANK(Paramètres!B144),"",Paramètres!B144)</f>
        <v/>
      </c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8"/>
      <c r="BV145" s="48"/>
      <c r="BW145" s="48"/>
      <c r="BX145" s="48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</row>
    <row r="146" spans="2:86" s="49" customFormat="1" ht="13.9" customHeight="1">
      <c r="B146" s="46">
        <v>138</v>
      </c>
      <c r="C146" s="47" t="str">
        <f>IF(ISBLANK(Paramètres!B145),"",Paramètres!B145)</f>
        <v/>
      </c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</row>
    <row r="147" spans="2:86" s="49" customFormat="1" ht="13.9" customHeight="1">
      <c r="B147" s="46">
        <v>139</v>
      </c>
      <c r="C147" s="47" t="str">
        <f>IF(ISBLANK(Paramètres!B146),"",Paramètres!B146)</f>
        <v/>
      </c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</row>
    <row r="148" spans="2:86" s="49" customFormat="1" ht="13.9" customHeight="1">
      <c r="B148" s="46">
        <v>140</v>
      </c>
      <c r="C148" s="47" t="str">
        <f>IF(ISBLANK(Paramètres!B147),"",Paramètres!B147)</f>
        <v/>
      </c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</row>
    <row r="149" spans="2:86" s="49" customFormat="1" ht="13.9" customHeight="1">
      <c r="B149" s="46">
        <v>141</v>
      </c>
      <c r="C149" s="47" t="str">
        <f>IF(ISBLANK(Paramètres!B148),"",Paramètres!B148)</f>
        <v/>
      </c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8"/>
      <c r="BV149" s="48"/>
      <c r="BW149" s="48"/>
      <c r="BX149" s="48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</row>
    <row r="150" spans="2:86" s="49" customFormat="1" ht="13.9" customHeight="1">
      <c r="B150" s="46">
        <v>142</v>
      </c>
      <c r="C150" s="47" t="str">
        <f>IF(ISBLANK(Paramètres!B149),"",Paramètres!B149)</f>
        <v/>
      </c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</row>
    <row r="151" spans="2:86" s="49" customFormat="1" ht="13.9" customHeight="1">
      <c r="B151" s="46">
        <v>143</v>
      </c>
      <c r="C151" s="47" t="str">
        <f>IF(ISBLANK(Paramètres!B150),"",Paramètres!B150)</f>
        <v/>
      </c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</row>
    <row r="152" spans="2:86" s="49" customFormat="1" ht="13.9" customHeight="1">
      <c r="B152" s="46">
        <v>144</v>
      </c>
      <c r="C152" s="47" t="str">
        <f>IF(ISBLANK(Paramètres!B151),"",Paramètres!B151)</f>
        <v/>
      </c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</row>
    <row r="153" spans="2:86" s="49" customFormat="1" ht="13.9" customHeight="1">
      <c r="B153" s="46">
        <v>145</v>
      </c>
      <c r="C153" s="47" t="str">
        <f>IF(ISBLANK(Paramètres!B152),"",Paramètres!B152)</f>
        <v/>
      </c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</row>
    <row r="154" spans="2:86" s="49" customFormat="1" ht="13.9" customHeight="1">
      <c r="B154" s="46">
        <v>146</v>
      </c>
      <c r="C154" s="47" t="str">
        <f>IF(ISBLANK(Paramètres!B153),"",Paramètres!B153)</f>
        <v/>
      </c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</row>
    <row r="155" spans="2:86" s="49" customFormat="1" ht="13.9" customHeight="1">
      <c r="B155" s="46">
        <v>147</v>
      </c>
      <c r="C155" s="47" t="str">
        <f>IF(ISBLANK(Paramètres!B154),"",Paramètres!B154)</f>
        <v/>
      </c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</row>
    <row r="156" spans="2:86" s="49" customFormat="1" ht="13.9" customHeight="1">
      <c r="B156" s="46">
        <v>148</v>
      </c>
      <c r="C156" s="47" t="str">
        <f>IF(ISBLANK(Paramètres!B155),"",Paramètres!B155)</f>
        <v/>
      </c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8"/>
      <c r="BV156" s="48"/>
      <c r="BW156" s="48"/>
      <c r="BX156" s="48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</row>
    <row r="157" spans="2:86" s="49" customFormat="1" ht="13.9" customHeight="1">
      <c r="B157" s="46">
        <v>149</v>
      </c>
      <c r="C157" s="47" t="str">
        <f>IF(ISBLANK(Paramètres!B156),"",Paramètres!B156)</f>
        <v/>
      </c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  <c r="BT157" s="48"/>
      <c r="BU157" s="48"/>
      <c r="BV157" s="48"/>
      <c r="BW157" s="48"/>
      <c r="BX157" s="48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</row>
    <row r="158" spans="2:86" s="49" customFormat="1" ht="13.9" customHeight="1">
      <c r="B158" s="46">
        <v>150</v>
      </c>
      <c r="C158" s="47" t="str">
        <f>IF(ISBLANK(Paramètres!B157),"",Paramètres!B157)</f>
        <v/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8"/>
      <c r="BV158" s="48"/>
      <c r="BW158" s="48"/>
      <c r="BX158" s="48"/>
      <c r="BY158" s="48"/>
      <c r="BZ158" s="48"/>
      <c r="CA158" s="48"/>
      <c r="CB158" s="48"/>
      <c r="CC158" s="48"/>
      <c r="CD158" s="48"/>
      <c r="CE158" s="48"/>
      <c r="CF158" s="48"/>
      <c r="CG158" s="48"/>
      <c r="CH158" s="48"/>
    </row>
    <row r="159" spans="2:86" hidden="1">
      <c r="B159" s="43"/>
      <c r="C159" s="47" t="s">
        <v>19</v>
      </c>
      <c r="D159" s="50">
        <f>IF(D165&gt;0,D161/D165,0)</f>
        <v>0</v>
      </c>
      <c r="E159" s="50">
        <f t="shared" ref="E159:BP159" si="0">IF(E165&gt;0,E161/E165,0)</f>
        <v>0</v>
      </c>
      <c r="F159" s="50">
        <f t="shared" si="0"/>
        <v>0</v>
      </c>
      <c r="G159" s="50">
        <f t="shared" si="0"/>
        <v>0</v>
      </c>
      <c r="H159" s="50">
        <f t="shared" si="0"/>
        <v>0</v>
      </c>
      <c r="I159" s="50">
        <f t="shared" si="0"/>
        <v>0</v>
      </c>
      <c r="J159" s="50">
        <f t="shared" si="0"/>
        <v>0</v>
      </c>
      <c r="K159" s="50">
        <f t="shared" si="0"/>
        <v>0</v>
      </c>
      <c r="L159" s="50">
        <f t="shared" si="0"/>
        <v>0</v>
      </c>
      <c r="M159" s="50">
        <f t="shared" si="0"/>
        <v>0</v>
      </c>
      <c r="N159" s="50">
        <f t="shared" si="0"/>
        <v>0</v>
      </c>
      <c r="O159" s="50">
        <f t="shared" si="0"/>
        <v>0</v>
      </c>
      <c r="P159" s="50">
        <f t="shared" si="0"/>
        <v>0</v>
      </c>
      <c r="Q159" s="50">
        <f t="shared" si="0"/>
        <v>0</v>
      </c>
      <c r="R159" s="50">
        <f t="shared" si="0"/>
        <v>0</v>
      </c>
      <c r="S159" s="50">
        <f t="shared" si="0"/>
        <v>0</v>
      </c>
      <c r="T159" s="50">
        <f t="shared" si="0"/>
        <v>0</v>
      </c>
      <c r="U159" s="50">
        <f t="shared" si="0"/>
        <v>0</v>
      </c>
      <c r="V159" s="50">
        <f t="shared" si="0"/>
        <v>0</v>
      </c>
      <c r="W159" s="50">
        <f t="shared" si="0"/>
        <v>0</v>
      </c>
      <c r="X159" s="50">
        <f t="shared" si="0"/>
        <v>0</v>
      </c>
      <c r="Y159" s="50">
        <f t="shared" si="0"/>
        <v>0</v>
      </c>
      <c r="Z159" s="50">
        <f t="shared" si="0"/>
        <v>0</v>
      </c>
      <c r="AA159" s="50">
        <f t="shared" si="0"/>
        <v>0</v>
      </c>
      <c r="AB159" s="50">
        <f t="shared" si="0"/>
        <v>0</v>
      </c>
      <c r="AC159" s="50">
        <f t="shared" si="0"/>
        <v>0</v>
      </c>
      <c r="AD159" s="50">
        <f t="shared" si="0"/>
        <v>0</v>
      </c>
      <c r="AE159" s="50">
        <f t="shared" si="0"/>
        <v>0</v>
      </c>
      <c r="AF159" s="50">
        <f t="shared" si="0"/>
        <v>0</v>
      </c>
      <c r="AG159" s="50">
        <f t="shared" si="0"/>
        <v>0</v>
      </c>
      <c r="AH159" s="50">
        <f t="shared" si="0"/>
        <v>0</v>
      </c>
      <c r="AI159" s="50">
        <f t="shared" si="0"/>
        <v>0</v>
      </c>
      <c r="AJ159" s="50">
        <f t="shared" si="0"/>
        <v>0</v>
      </c>
      <c r="AK159" s="50">
        <f t="shared" si="0"/>
        <v>0</v>
      </c>
      <c r="AL159" s="50">
        <f t="shared" si="0"/>
        <v>0</v>
      </c>
      <c r="AM159" s="50">
        <f t="shared" si="0"/>
        <v>0</v>
      </c>
      <c r="AN159" s="50">
        <f t="shared" si="0"/>
        <v>0</v>
      </c>
      <c r="AO159" s="50">
        <f t="shared" si="0"/>
        <v>0</v>
      </c>
      <c r="AP159" s="50">
        <f t="shared" si="0"/>
        <v>0</v>
      </c>
      <c r="AQ159" s="50">
        <f t="shared" si="0"/>
        <v>0</v>
      </c>
      <c r="AR159" s="50">
        <f t="shared" si="0"/>
        <v>0</v>
      </c>
      <c r="AS159" s="50">
        <f t="shared" si="0"/>
        <v>0</v>
      </c>
      <c r="AT159" s="50">
        <f t="shared" si="0"/>
        <v>0</v>
      </c>
      <c r="AU159" s="50">
        <f t="shared" si="0"/>
        <v>0</v>
      </c>
      <c r="AV159" s="50">
        <f t="shared" si="0"/>
        <v>0</v>
      </c>
      <c r="AW159" s="50">
        <f t="shared" si="0"/>
        <v>0</v>
      </c>
      <c r="AX159" s="50">
        <f t="shared" si="0"/>
        <v>0</v>
      </c>
      <c r="AY159" s="50">
        <f t="shared" si="0"/>
        <v>0</v>
      </c>
      <c r="AZ159" s="50">
        <f t="shared" si="0"/>
        <v>0</v>
      </c>
      <c r="BA159" s="50">
        <f t="shared" si="0"/>
        <v>0</v>
      </c>
      <c r="BB159" s="50">
        <f t="shared" si="0"/>
        <v>0</v>
      </c>
      <c r="BC159" s="50">
        <f t="shared" si="0"/>
        <v>0</v>
      </c>
      <c r="BD159" s="50">
        <f t="shared" si="0"/>
        <v>0</v>
      </c>
      <c r="BE159" s="50">
        <f t="shared" si="0"/>
        <v>0</v>
      </c>
      <c r="BF159" s="50">
        <f t="shared" si="0"/>
        <v>0</v>
      </c>
      <c r="BG159" s="50">
        <f t="shared" si="0"/>
        <v>0</v>
      </c>
      <c r="BH159" s="50">
        <f t="shared" si="0"/>
        <v>0</v>
      </c>
      <c r="BI159" s="50">
        <f t="shared" si="0"/>
        <v>0</v>
      </c>
      <c r="BJ159" s="50">
        <f t="shared" si="0"/>
        <v>0</v>
      </c>
      <c r="BK159" s="50">
        <f t="shared" si="0"/>
        <v>0</v>
      </c>
      <c r="BL159" s="50">
        <f t="shared" si="0"/>
        <v>0</v>
      </c>
      <c r="BM159" s="50">
        <f t="shared" si="0"/>
        <v>0</v>
      </c>
      <c r="BN159" s="50">
        <f t="shared" si="0"/>
        <v>0</v>
      </c>
      <c r="BO159" s="50">
        <f t="shared" si="0"/>
        <v>0</v>
      </c>
      <c r="BP159" s="50">
        <f t="shared" si="0"/>
        <v>0</v>
      </c>
      <c r="BQ159" s="50">
        <f t="shared" ref="BQ159:CD159" si="1">IF(BQ165&gt;0,BQ161/BQ165,0)</f>
        <v>0</v>
      </c>
      <c r="BR159" s="50">
        <f t="shared" si="1"/>
        <v>0</v>
      </c>
      <c r="BS159" s="50">
        <f t="shared" si="1"/>
        <v>0</v>
      </c>
      <c r="BT159" s="50">
        <f t="shared" si="1"/>
        <v>0</v>
      </c>
      <c r="BU159" s="50">
        <f t="shared" si="1"/>
        <v>0</v>
      </c>
      <c r="BV159" s="50">
        <f t="shared" si="1"/>
        <v>0</v>
      </c>
      <c r="BW159" s="50">
        <f t="shared" si="1"/>
        <v>0</v>
      </c>
      <c r="BX159" s="50">
        <f t="shared" si="1"/>
        <v>0</v>
      </c>
      <c r="BY159" s="50">
        <f t="shared" si="1"/>
        <v>0</v>
      </c>
      <c r="BZ159" s="50">
        <f t="shared" si="1"/>
        <v>0</v>
      </c>
      <c r="CA159" s="50">
        <f t="shared" si="1"/>
        <v>0</v>
      </c>
      <c r="CB159" s="50">
        <f t="shared" si="1"/>
        <v>0</v>
      </c>
      <c r="CC159" s="50">
        <f t="shared" si="1"/>
        <v>0</v>
      </c>
      <c r="CD159" s="50">
        <f t="shared" si="1"/>
        <v>0</v>
      </c>
      <c r="CE159" s="50">
        <f>IF(CE165&gt;0,CE161/CE165,0)</f>
        <v>0</v>
      </c>
      <c r="CF159" s="50">
        <f>IF(CF165&gt;0,CF161/CF165,0)</f>
        <v>0</v>
      </c>
      <c r="CG159" s="50">
        <f>IF(CG165&gt;0,CG161/CG165,0)</f>
        <v>0</v>
      </c>
      <c r="CH159" s="50">
        <f>IF(CH165&gt;0,CH161/CH165,0)</f>
        <v>0</v>
      </c>
    </row>
    <row r="160" spans="2:86" hidden="1">
      <c r="C160" s="47" t="s">
        <v>20</v>
      </c>
      <c r="D160" s="51">
        <f t="shared" ref="D160:AI160" si="2">COUNTIF(D$8:D$158,"0")</f>
        <v>0</v>
      </c>
      <c r="E160" s="51">
        <f t="shared" si="2"/>
        <v>0</v>
      </c>
      <c r="F160" s="51">
        <f t="shared" si="2"/>
        <v>0</v>
      </c>
      <c r="G160" s="51">
        <f t="shared" si="2"/>
        <v>0</v>
      </c>
      <c r="H160" s="51">
        <f t="shared" si="2"/>
        <v>0</v>
      </c>
      <c r="I160" s="51">
        <f t="shared" si="2"/>
        <v>0</v>
      </c>
      <c r="J160" s="51">
        <f t="shared" si="2"/>
        <v>0</v>
      </c>
      <c r="K160" s="51">
        <f t="shared" si="2"/>
        <v>0</v>
      </c>
      <c r="L160" s="51">
        <f t="shared" si="2"/>
        <v>0</v>
      </c>
      <c r="M160" s="51">
        <f t="shared" si="2"/>
        <v>0</v>
      </c>
      <c r="N160" s="51">
        <f t="shared" si="2"/>
        <v>0</v>
      </c>
      <c r="O160" s="51">
        <f t="shared" si="2"/>
        <v>0</v>
      </c>
      <c r="P160" s="51">
        <f t="shared" si="2"/>
        <v>0</v>
      </c>
      <c r="Q160" s="51">
        <f t="shared" si="2"/>
        <v>0</v>
      </c>
      <c r="R160" s="51">
        <f t="shared" si="2"/>
        <v>0</v>
      </c>
      <c r="S160" s="51">
        <f t="shared" si="2"/>
        <v>0</v>
      </c>
      <c r="T160" s="51">
        <f t="shared" si="2"/>
        <v>0</v>
      </c>
      <c r="U160" s="51">
        <f t="shared" si="2"/>
        <v>0</v>
      </c>
      <c r="V160" s="51">
        <f t="shared" si="2"/>
        <v>0</v>
      </c>
      <c r="W160" s="51">
        <f t="shared" si="2"/>
        <v>0</v>
      </c>
      <c r="X160" s="51">
        <f t="shared" si="2"/>
        <v>0</v>
      </c>
      <c r="Y160" s="51">
        <f t="shared" si="2"/>
        <v>0</v>
      </c>
      <c r="Z160" s="51">
        <f t="shared" si="2"/>
        <v>0</v>
      </c>
      <c r="AA160" s="51">
        <f t="shared" si="2"/>
        <v>0</v>
      </c>
      <c r="AB160" s="51">
        <f t="shared" si="2"/>
        <v>0</v>
      </c>
      <c r="AC160" s="51">
        <f t="shared" si="2"/>
        <v>0</v>
      </c>
      <c r="AD160" s="51">
        <f t="shared" si="2"/>
        <v>0</v>
      </c>
      <c r="AE160" s="51">
        <f t="shared" si="2"/>
        <v>0</v>
      </c>
      <c r="AF160" s="51">
        <f t="shared" si="2"/>
        <v>0</v>
      </c>
      <c r="AG160" s="51">
        <f t="shared" si="2"/>
        <v>0</v>
      </c>
      <c r="AH160" s="51">
        <f t="shared" si="2"/>
        <v>0</v>
      </c>
      <c r="AI160" s="51">
        <f t="shared" si="2"/>
        <v>0</v>
      </c>
      <c r="AJ160" s="51">
        <f t="shared" ref="AJ160:BO160" si="3">COUNTIF(AJ$8:AJ$158,"0")</f>
        <v>0</v>
      </c>
      <c r="AK160" s="51">
        <f t="shared" si="3"/>
        <v>0</v>
      </c>
      <c r="AL160" s="51">
        <f t="shared" si="3"/>
        <v>0</v>
      </c>
      <c r="AM160" s="51">
        <f t="shared" si="3"/>
        <v>0</v>
      </c>
      <c r="AN160" s="51">
        <f t="shared" si="3"/>
        <v>0</v>
      </c>
      <c r="AO160" s="51">
        <f t="shared" si="3"/>
        <v>0</v>
      </c>
      <c r="AP160" s="51">
        <f t="shared" si="3"/>
        <v>0</v>
      </c>
      <c r="AQ160" s="51">
        <f t="shared" si="3"/>
        <v>0</v>
      </c>
      <c r="AR160" s="51">
        <f t="shared" si="3"/>
        <v>0</v>
      </c>
      <c r="AS160" s="51">
        <f t="shared" si="3"/>
        <v>0</v>
      </c>
      <c r="AT160" s="51">
        <f t="shared" si="3"/>
        <v>0</v>
      </c>
      <c r="AU160" s="51">
        <f t="shared" si="3"/>
        <v>0</v>
      </c>
      <c r="AV160" s="51">
        <f t="shared" si="3"/>
        <v>0</v>
      </c>
      <c r="AW160" s="51">
        <f t="shared" si="3"/>
        <v>0</v>
      </c>
      <c r="AX160" s="51">
        <f t="shared" si="3"/>
        <v>0</v>
      </c>
      <c r="AY160" s="51">
        <f t="shared" si="3"/>
        <v>0</v>
      </c>
      <c r="AZ160" s="51">
        <f t="shared" si="3"/>
        <v>0</v>
      </c>
      <c r="BA160" s="51">
        <f t="shared" si="3"/>
        <v>0</v>
      </c>
      <c r="BB160" s="51">
        <f t="shared" si="3"/>
        <v>0</v>
      </c>
      <c r="BC160" s="51">
        <f t="shared" si="3"/>
        <v>0</v>
      </c>
      <c r="BD160" s="51">
        <f t="shared" si="3"/>
        <v>0</v>
      </c>
      <c r="BE160" s="51">
        <f t="shared" si="3"/>
        <v>0</v>
      </c>
      <c r="BF160" s="51">
        <f t="shared" si="3"/>
        <v>0</v>
      </c>
      <c r="BG160" s="51">
        <f t="shared" si="3"/>
        <v>0</v>
      </c>
      <c r="BH160" s="51">
        <f t="shared" si="3"/>
        <v>0</v>
      </c>
      <c r="BI160" s="51">
        <f t="shared" si="3"/>
        <v>0</v>
      </c>
      <c r="BJ160" s="51">
        <f t="shared" si="3"/>
        <v>0</v>
      </c>
      <c r="BK160" s="51">
        <f t="shared" si="3"/>
        <v>0</v>
      </c>
      <c r="BL160" s="51">
        <f t="shared" si="3"/>
        <v>0</v>
      </c>
      <c r="BM160" s="51">
        <f t="shared" si="3"/>
        <v>0</v>
      </c>
      <c r="BN160" s="51">
        <f t="shared" si="3"/>
        <v>0</v>
      </c>
      <c r="BO160" s="51">
        <f t="shared" si="3"/>
        <v>0</v>
      </c>
      <c r="BP160" s="51">
        <f t="shared" ref="BP160:CH160" si="4">COUNTIF(BP$8:BP$158,"0")</f>
        <v>0</v>
      </c>
      <c r="BQ160" s="51">
        <f t="shared" si="4"/>
        <v>0</v>
      </c>
      <c r="BR160" s="51">
        <f t="shared" si="4"/>
        <v>0</v>
      </c>
      <c r="BS160" s="51">
        <f t="shared" si="4"/>
        <v>0</v>
      </c>
      <c r="BT160" s="51">
        <f t="shared" si="4"/>
        <v>0</v>
      </c>
      <c r="BU160" s="51">
        <f t="shared" si="4"/>
        <v>0</v>
      </c>
      <c r="BV160" s="51">
        <f t="shared" si="4"/>
        <v>0</v>
      </c>
      <c r="BW160" s="51">
        <f t="shared" si="4"/>
        <v>0</v>
      </c>
      <c r="BX160" s="51">
        <f t="shared" si="4"/>
        <v>0</v>
      </c>
      <c r="BY160" s="51">
        <f t="shared" si="4"/>
        <v>0</v>
      </c>
      <c r="BZ160" s="51">
        <f t="shared" si="4"/>
        <v>0</v>
      </c>
      <c r="CA160" s="51">
        <f t="shared" si="4"/>
        <v>0</v>
      </c>
      <c r="CB160" s="51">
        <f t="shared" si="4"/>
        <v>0</v>
      </c>
      <c r="CC160" s="51">
        <f t="shared" si="4"/>
        <v>0</v>
      </c>
      <c r="CD160" s="51">
        <f t="shared" si="4"/>
        <v>0</v>
      </c>
      <c r="CE160" s="51">
        <f t="shared" si="4"/>
        <v>0</v>
      </c>
      <c r="CF160" s="51">
        <f t="shared" si="4"/>
        <v>0</v>
      </c>
      <c r="CG160" s="51">
        <f t="shared" si="4"/>
        <v>0</v>
      </c>
      <c r="CH160" s="51">
        <f t="shared" si="4"/>
        <v>0</v>
      </c>
    </row>
    <row r="161" spans="2:86" hidden="1">
      <c r="B161" s="52"/>
      <c r="C161" s="47" t="s">
        <v>21</v>
      </c>
      <c r="D161" s="51">
        <f t="shared" ref="D161:AI161" si="5">COUNTIF(D$8:D$158,"1")</f>
        <v>0</v>
      </c>
      <c r="E161" s="51">
        <f t="shared" si="5"/>
        <v>0</v>
      </c>
      <c r="F161" s="51">
        <f t="shared" si="5"/>
        <v>0</v>
      </c>
      <c r="G161" s="51">
        <f t="shared" si="5"/>
        <v>0</v>
      </c>
      <c r="H161" s="51">
        <f t="shared" si="5"/>
        <v>0</v>
      </c>
      <c r="I161" s="51">
        <f t="shared" si="5"/>
        <v>0</v>
      </c>
      <c r="J161" s="51">
        <f t="shared" si="5"/>
        <v>0</v>
      </c>
      <c r="K161" s="51">
        <f t="shared" si="5"/>
        <v>0</v>
      </c>
      <c r="L161" s="51">
        <f t="shared" si="5"/>
        <v>0</v>
      </c>
      <c r="M161" s="51">
        <f t="shared" si="5"/>
        <v>0</v>
      </c>
      <c r="N161" s="51">
        <f t="shared" si="5"/>
        <v>0</v>
      </c>
      <c r="O161" s="51">
        <f t="shared" si="5"/>
        <v>0</v>
      </c>
      <c r="P161" s="51">
        <f t="shared" si="5"/>
        <v>0</v>
      </c>
      <c r="Q161" s="51">
        <f t="shared" si="5"/>
        <v>0</v>
      </c>
      <c r="R161" s="51">
        <f t="shared" si="5"/>
        <v>0</v>
      </c>
      <c r="S161" s="51">
        <f t="shared" si="5"/>
        <v>0</v>
      </c>
      <c r="T161" s="51">
        <f t="shared" si="5"/>
        <v>0</v>
      </c>
      <c r="U161" s="51">
        <f t="shared" si="5"/>
        <v>0</v>
      </c>
      <c r="V161" s="51">
        <f t="shared" si="5"/>
        <v>0</v>
      </c>
      <c r="W161" s="51">
        <f t="shared" si="5"/>
        <v>0</v>
      </c>
      <c r="X161" s="51">
        <f t="shared" si="5"/>
        <v>0</v>
      </c>
      <c r="Y161" s="51">
        <f t="shared" si="5"/>
        <v>0</v>
      </c>
      <c r="Z161" s="51">
        <f t="shared" si="5"/>
        <v>0</v>
      </c>
      <c r="AA161" s="51">
        <f t="shared" si="5"/>
        <v>0</v>
      </c>
      <c r="AB161" s="51">
        <f t="shared" si="5"/>
        <v>0</v>
      </c>
      <c r="AC161" s="51">
        <f t="shared" si="5"/>
        <v>0</v>
      </c>
      <c r="AD161" s="51">
        <f t="shared" si="5"/>
        <v>0</v>
      </c>
      <c r="AE161" s="51">
        <f t="shared" si="5"/>
        <v>0</v>
      </c>
      <c r="AF161" s="51">
        <f t="shared" si="5"/>
        <v>0</v>
      </c>
      <c r="AG161" s="51">
        <f t="shared" si="5"/>
        <v>0</v>
      </c>
      <c r="AH161" s="51">
        <f t="shared" si="5"/>
        <v>0</v>
      </c>
      <c r="AI161" s="51">
        <f t="shared" si="5"/>
        <v>0</v>
      </c>
      <c r="AJ161" s="51">
        <f t="shared" ref="AJ161:BO161" si="6">COUNTIF(AJ$8:AJ$158,"1")</f>
        <v>0</v>
      </c>
      <c r="AK161" s="51">
        <f t="shared" si="6"/>
        <v>0</v>
      </c>
      <c r="AL161" s="51">
        <f t="shared" si="6"/>
        <v>0</v>
      </c>
      <c r="AM161" s="51">
        <f t="shared" si="6"/>
        <v>0</v>
      </c>
      <c r="AN161" s="51">
        <f t="shared" si="6"/>
        <v>0</v>
      </c>
      <c r="AO161" s="51">
        <f t="shared" si="6"/>
        <v>0</v>
      </c>
      <c r="AP161" s="51">
        <f t="shared" si="6"/>
        <v>0</v>
      </c>
      <c r="AQ161" s="51">
        <f t="shared" si="6"/>
        <v>0</v>
      </c>
      <c r="AR161" s="51">
        <f t="shared" si="6"/>
        <v>0</v>
      </c>
      <c r="AS161" s="51">
        <f t="shared" si="6"/>
        <v>0</v>
      </c>
      <c r="AT161" s="51">
        <f t="shared" si="6"/>
        <v>0</v>
      </c>
      <c r="AU161" s="51">
        <f t="shared" si="6"/>
        <v>0</v>
      </c>
      <c r="AV161" s="51">
        <f t="shared" si="6"/>
        <v>0</v>
      </c>
      <c r="AW161" s="51">
        <f t="shared" si="6"/>
        <v>0</v>
      </c>
      <c r="AX161" s="51">
        <f t="shared" si="6"/>
        <v>0</v>
      </c>
      <c r="AY161" s="51">
        <f t="shared" si="6"/>
        <v>0</v>
      </c>
      <c r="AZ161" s="51">
        <f t="shared" si="6"/>
        <v>0</v>
      </c>
      <c r="BA161" s="51">
        <f t="shared" si="6"/>
        <v>0</v>
      </c>
      <c r="BB161" s="51">
        <f t="shared" si="6"/>
        <v>0</v>
      </c>
      <c r="BC161" s="51">
        <f t="shared" si="6"/>
        <v>0</v>
      </c>
      <c r="BD161" s="51">
        <f t="shared" si="6"/>
        <v>0</v>
      </c>
      <c r="BE161" s="51">
        <f t="shared" si="6"/>
        <v>0</v>
      </c>
      <c r="BF161" s="51">
        <f t="shared" si="6"/>
        <v>0</v>
      </c>
      <c r="BG161" s="51">
        <f t="shared" si="6"/>
        <v>0</v>
      </c>
      <c r="BH161" s="51">
        <f t="shared" si="6"/>
        <v>0</v>
      </c>
      <c r="BI161" s="51">
        <f t="shared" si="6"/>
        <v>0</v>
      </c>
      <c r="BJ161" s="51">
        <f t="shared" si="6"/>
        <v>0</v>
      </c>
      <c r="BK161" s="51">
        <f t="shared" si="6"/>
        <v>0</v>
      </c>
      <c r="BL161" s="51">
        <f t="shared" si="6"/>
        <v>0</v>
      </c>
      <c r="BM161" s="51">
        <f t="shared" si="6"/>
        <v>0</v>
      </c>
      <c r="BN161" s="51">
        <f t="shared" si="6"/>
        <v>0</v>
      </c>
      <c r="BO161" s="51">
        <f t="shared" si="6"/>
        <v>0</v>
      </c>
      <c r="BP161" s="51">
        <f t="shared" ref="BP161:CH161" si="7">COUNTIF(BP$8:BP$158,"1")</f>
        <v>0</v>
      </c>
      <c r="BQ161" s="51">
        <f t="shared" si="7"/>
        <v>0</v>
      </c>
      <c r="BR161" s="51">
        <f t="shared" si="7"/>
        <v>0</v>
      </c>
      <c r="BS161" s="51">
        <f t="shared" si="7"/>
        <v>0</v>
      </c>
      <c r="BT161" s="51">
        <f t="shared" si="7"/>
        <v>0</v>
      </c>
      <c r="BU161" s="51">
        <f t="shared" si="7"/>
        <v>0</v>
      </c>
      <c r="BV161" s="51">
        <f t="shared" si="7"/>
        <v>0</v>
      </c>
      <c r="BW161" s="51">
        <f t="shared" si="7"/>
        <v>0</v>
      </c>
      <c r="BX161" s="51">
        <f t="shared" si="7"/>
        <v>0</v>
      </c>
      <c r="BY161" s="51">
        <f t="shared" si="7"/>
        <v>0</v>
      </c>
      <c r="BZ161" s="51">
        <f t="shared" si="7"/>
        <v>0</v>
      </c>
      <c r="CA161" s="51">
        <f t="shared" si="7"/>
        <v>0</v>
      </c>
      <c r="CB161" s="51">
        <f t="shared" si="7"/>
        <v>0</v>
      </c>
      <c r="CC161" s="51">
        <f t="shared" si="7"/>
        <v>0</v>
      </c>
      <c r="CD161" s="51">
        <f t="shared" si="7"/>
        <v>0</v>
      </c>
      <c r="CE161" s="51">
        <f t="shared" si="7"/>
        <v>0</v>
      </c>
      <c r="CF161" s="51">
        <f t="shared" si="7"/>
        <v>0</v>
      </c>
      <c r="CG161" s="51">
        <f t="shared" si="7"/>
        <v>0</v>
      </c>
      <c r="CH161" s="51">
        <f t="shared" si="7"/>
        <v>0</v>
      </c>
    </row>
    <row r="162" spans="2:86" hidden="1">
      <c r="B162" s="52"/>
      <c r="C162" s="47" t="s">
        <v>22</v>
      </c>
      <c r="D162" s="51">
        <f t="shared" ref="D162:AI162" si="8">COUNTIF(D$8:D$158,"9")</f>
        <v>0</v>
      </c>
      <c r="E162" s="51">
        <f t="shared" si="8"/>
        <v>0</v>
      </c>
      <c r="F162" s="51">
        <f t="shared" si="8"/>
        <v>0</v>
      </c>
      <c r="G162" s="51">
        <f t="shared" si="8"/>
        <v>0</v>
      </c>
      <c r="H162" s="51">
        <f t="shared" si="8"/>
        <v>0</v>
      </c>
      <c r="I162" s="51">
        <f t="shared" si="8"/>
        <v>0</v>
      </c>
      <c r="J162" s="51">
        <f t="shared" si="8"/>
        <v>0</v>
      </c>
      <c r="K162" s="51">
        <f t="shared" si="8"/>
        <v>0</v>
      </c>
      <c r="L162" s="51">
        <f t="shared" si="8"/>
        <v>0</v>
      </c>
      <c r="M162" s="51">
        <f t="shared" si="8"/>
        <v>0</v>
      </c>
      <c r="N162" s="51">
        <f t="shared" si="8"/>
        <v>0</v>
      </c>
      <c r="O162" s="51">
        <f t="shared" si="8"/>
        <v>0</v>
      </c>
      <c r="P162" s="51">
        <f t="shared" si="8"/>
        <v>0</v>
      </c>
      <c r="Q162" s="51">
        <f t="shared" si="8"/>
        <v>0</v>
      </c>
      <c r="R162" s="51">
        <f t="shared" si="8"/>
        <v>0</v>
      </c>
      <c r="S162" s="51">
        <f t="shared" si="8"/>
        <v>0</v>
      </c>
      <c r="T162" s="51">
        <f t="shared" si="8"/>
        <v>0</v>
      </c>
      <c r="U162" s="51">
        <f t="shared" si="8"/>
        <v>0</v>
      </c>
      <c r="V162" s="51">
        <f t="shared" si="8"/>
        <v>0</v>
      </c>
      <c r="W162" s="51">
        <f t="shared" si="8"/>
        <v>0</v>
      </c>
      <c r="X162" s="51">
        <f t="shared" si="8"/>
        <v>0</v>
      </c>
      <c r="Y162" s="51">
        <f t="shared" si="8"/>
        <v>0</v>
      </c>
      <c r="Z162" s="51">
        <f t="shared" si="8"/>
        <v>0</v>
      </c>
      <c r="AA162" s="51">
        <f t="shared" si="8"/>
        <v>0</v>
      </c>
      <c r="AB162" s="51">
        <f t="shared" si="8"/>
        <v>0</v>
      </c>
      <c r="AC162" s="51">
        <f t="shared" si="8"/>
        <v>0</v>
      </c>
      <c r="AD162" s="51">
        <f t="shared" si="8"/>
        <v>0</v>
      </c>
      <c r="AE162" s="51">
        <f t="shared" si="8"/>
        <v>0</v>
      </c>
      <c r="AF162" s="51">
        <f t="shared" si="8"/>
        <v>0</v>
      </c>
      <c r="AG162" s="51">
        <f t="shared" si="8"/>
        <v>0</v>
      </c>
      <c r="AH162" s="51">
        <f t="shared" si="8"/>
        <v>0</v>
      </c>
      <c r="AI162" s="51">
        <f t="shared" si="8"/>
        <v>0</v>
      </c>
      <c r="AJ162" s="51">
        <f t="shared" ref="AJ162:BO162" si="9">COUNTIF(AJ$8:AJ$158,"9")</f>
        <v>0</v>
      </c>
      <c r="AK162" s="51">
        <f t="shared" si="9"/>
        <v>0</v>
      </c>
      <c r="AL162" s="51">
        <f t="shared" si="9"/>
        <v>0</v>
      </c>
      <c r="AM162" s="51">
        <f t="shared" si="9"/>
        <v>0</v>
      </c>
      <c r="AN162" s="51">
        <f t="shared" si="9"/>
        <v>0</v>
      </c>
      <c r="AO162" s="51">
        <f t="shared" si="9"/>
        <v>0</v>
      </c>
      <c r="AP162" s="51">
        <f t="shared" si="9"/>
        <v>0</v>
      </c>
      <c r="AQ162" s="51">
        <f t="shared" si="9"/>
        <v>0</v>
      </c>
      <c r="AR162" s="51">
        <f t="shared" si="9"/>
        <v>0</v>
      </c>
      <c r="AS162" s="51">
        <f t="shared" si="9"/>
        <v>0</v>
      </c>
      <c r="AT162" s="51">
        <f t="shared" si="9"/>
        <v>0</v>
      </c>
      <c r="AU162" s="51">
        <f t="shared" si="9"/>
        <v>0</v>
      </c>
      <c r="AV162" s="51">
        <f t="shared" si="9"/>
        <v>0</v>
      </c>
      <c r="AW162" s="51">
        <f t="shared" si="9"/>
        <v>0</v>
      </c>
      <c r="AX162" s="51">
        <f t="shared" si="9"/>
        <v>0</v>
      </c>
      <c r="AY162" s="51">
        <f t="shared" si="9"/>
        <v>0</v>
      </c>
      <c r="AZ162" s="51">
        <f t="shared" si="9"/>
        <v>0</v>
      </c>
      <c r="BA162" s="51">
        <f t="shared" si="9"/>
        <v>0</v>
      </c>
      <c r="BB162" s="51">
        <f t="shared" si="9"/>
        <v>0</v>
      </c>
      <c r="BC162" s="51">
        <f t="shared" si="9"/>
        <v>0</v>
      </c>
      <c r="BD162" s="51">
        <f t="shared" si="9"/>
        <v>0</v>
      </c>
      <c r="BE162" s="51">
        <f t="shared" si="9"/>
        <v>0</v>
      </c>
      <c r="BF162" s="51">
        <f t="shared" si="9"/>
        <v>0</v>
      </c>
      <c r="BG162" s="51">
        <f t="shared" si="9"/>
        <v>0</v>
      </c>
      <c r="BH162" s="51">
        <f t="shared" si="9"/>
        <v>0</v>
      </c>
      <c r="BI162" s="51">
        <f t="shared" si="9"/>
        <v>0</v>
      </c>
      <c r="BJ162" s="51">
        <f t="shared" si="9"/>
        <v>0</v>
      </c>
      <c r="BK162" s="51">
        <f t="shared" si="9"/>
        <v>0</v>
      </c>
      <c r="BL162" s="51">
        <f t="shared" si="9"/>
        <v>0</v>
      </c>
      <c r="BM162" s="51">
        <f t="shared" si="9"/>
        <v>0</v>
      </c>
      <c r="BN162" s="51">
        <f t="shared" si="9"/>
        <v>0</v>
      </c>
      <c r="BO162" s="51">
        <f t="shared" si="9"/>
        <v>0</v>
      </c>
      <c r="BP162" s="51">
        <f t="shared" ref="BP162:CH162" si="10">COUNTIF(BP$8:BP$158,"9")</f>
        <v>0</v>
      </c>
      <c r="BQ162" s="51">
        <f t="shared" si="10"/>
        <v>0</v>
      </c>
      <c r="BR162" s="51">
        <f t="shared" si="10"/>
        <v>0</v>
      </c>
      <c r="BS162" s="51">
        <f t="shared" si="10"/>
        <v>0</v>
      </c>
      <c r="BT162" s="51">
        <f t="shared" si="10"/>
        <v>0</v>
      </c>
      <c r="BU162" s="51">
        <f t="shared" si="10"/>
        <v>0</v>
      </c>
      <c r="BV162" s="51">
        <f t="shared" si="10"/>
        <v>0</v>
      </c>
      <c r="BW162" s="51">
        <f t="shared" si="10"/>
        <v>0</v>
      </c>
      <c r="BX162" s="51">
        <f t="shared" si="10"/>
        <v>0</v>
      </c>
      <c r="BY162" s="51">
        <f t="shared" si="10"/>
        <v>0</v>
      </c>
      <c r="BZ162" s="51">
        <f t="shared" si="10"/>
        <v>0</v>
      </c>
      <c r="CA162" s="51">
        <f t="shared" si="10"/>
        <v>0</v>
      </c>
      <c r="CB162" s="51">
        <f t="shared" si="10"/>
        <v>0</v>
      </c>
      <c r="CC162" s="51">
        <f t="shared" si="10"/>
        <v>0</v>
      </c>
      <c r="CD162" s="51">
        <f t="shared" si="10"/>
        <v>0</v>
      </c>
      <c r="CE162" s="51">
        <f t="shared" si="10"/>
        <v>0</v>
      </c>
      <c r="CF162" s="51">
        <f t="shared" si="10"/>
        <v>0</v>
      </c>
      <c r="CG162" s="51">
        <f t="shared" si="10"/>
        <v>0</v>
      </c>
      <c r="CH162" s="51">
        <f t="shared" si="10"/>
        <v>0</v>
      </c>
    </row>
    <row r="163" spans="2:86" hidden="1">
      <c r="B163" s="52"/>
      <c r="C163" s="47" t="s">
        <v>23</v>
      </c>
      <c r="D163" s="51">
        <f t="shared" ref="D163:AI163" si="11">COUNTIF(D$8:D$158,"3")</f>
        <v>0</v>
      </c>
      <c r="E163" s="51">
        <f t="shared" si="11"/>
        <v>0</v>
      </c>
      <c r="F163" s="51">
        <f t="shared" si="11"/>
        <v>0</v>
      </c>
      <c r="G163" s="51">
        <f t="shared" si="11"/>
        <v>0</v>
      </c>
      <c r="H163" s="51">
        <f t="shared" si="11"/>
        <v>0</v>
      </c>
      <c r="I163" s="51">
        <f t="shared" si="11"/>
        <v>0</v>
      </c>
      <c r="J163" s="51">
        <f t="shared" si="11"/>
        <v>0</v>
      </c>
      <c r="K163" s="51">
        <f t="shared" si="11"/>
        <v>0</v>
      </c>
      <c r="L163" s="51">
        <f t="shared" si="11"/>
        <v>0</v>
      </c>
      <c r="M163" s="51">
        <f t="shared" si="11"/>
        <v>0</v>
      </c>
      <c r="N163" s="51">
        <f t="shared" si="11"/>
        <v>0</v>
      </c>
      <c r="O163" s="51">
        <f t="shared" si="11"/>
        <v>0</v>
      </c>
      <c r="P163" s="51">
        <f t="shared" si="11"/>
        <v>0</v>
      </c>
      <c r="Q163" s="51">
        <f t="shared" si="11"/>
        <v>0</v>
      </c>
      <c r="R163" s="51">
        <f t="shared" si="11"/>
        <v>0</v>
      </c>
      <c r="S163" s="51">
        <f t="shared" si="11"/>
        <v>0</v>
      </c>
      <c r="T163" s="51">
        <f t="shared" si="11"/>
        <v>0</v>
      </c>
      <c r="U163" s="51">
        <f t="shared" si="11"/>
        <v>0</v>
      </c>
      <c r="V163" s="51">
        <f t="shared" si="11"/>
        <v>0</v>
      </c>
      <c r="W163" s="51">
        <f t="shared" si="11"/>
        <v>0</v>
      </c>
      <c r="X163" s="51">
        <f t="shared" si="11"/>
        <v>0</v>
      </c>
      <c r="Y163" s="51">
        <f t="shared" si="11"/>
        <v>0</v>
      </c>
      <c r="Z163" s="51">
        <f t="shared" si="11"/>
        <v>0</v>
      </c>
      <c r="AA163" s="51">
        <f t="shared" si="11"/>
        <v>0</v>
      </c>
      <c r="AB163" s="51">
        <f t="shared" si="11"/>
        <v>0</v>
      </c>
      <c r="AC163" s="51">
        <f t="shared" si="11"/>
        <v>0</v>
      </c>
      <c r="AD163" s="51">
        <f t="shared" si="11"/>
        <v>0</v>
      </c>
      <c r="AE163" s="51">
        <f t="shared" si="11"/>
        <v>0</v>
      </c>
      <c r="AF163" s="51">
        <f t="shared" si="11"/>
        <v>0</v>
      </c>
      <c r="AG163" s="51">
        <f t="shared" si="11"/>
        <v>0</v>
      </c>
      <c r="AH163" s="51">
        <f t="shared" si="11"/>
        <v>0</v>
      </c>
      <c r="AI163" s="51">
        <f t="shared" si="11"/>
        <v>0</v>
      </c>
      <c r="AJ163" s="51">
        <f t="shared" ref="AJ163:BO163" si="12">COUNTIF(AJ$8:AJ$158,"3")</f>
        <v>0</v>
      </c>
      <c r="AK163" s="51">
        <f t="shared" si="12"/>
        <v>0</v>
      </c>
      <c r="AL163" s="51">
        <f t="shared" si="12"/>
        <v>0</v>
      </c>
      <c r="AM163" s="51">
        <f t="shared" si="12"/>
        <v>0</v>
      </c>
      <c r="AN163" s="51">
        <f t="shared" si="12"/>
        <v>0</v>
      </c>
      <c r="AO163" s="51">
        <f t="shared" si="12"/>
        <v>0</v>
      </c>
      <c r="AP163" s="51">
        <f t="shared" si="12"/>
        <v>0</v>
      </c>
      <c r="AQ163" s="51">
        <f t="shared" si="12"/>
        <v>0</v>
      </c>
      <c r="AR163" s="51">
        <f t="shared" si="12"/>
        <v>0</v>
      </c>
      <c r="AS163" s="51">
        <f t="shared" si="12"/>
        <v>0</v>
      </c>
      <c r="AT163" s="51">
        <f t="shared" si="12"/>
        <v>0</v>
      </c>
      <c r="AU163" s="51">
        <f t="shared" si="12"/>
        <v>0</v>
      </c>
      <c r="AV163" s="51">
        <f t="shared" si="12"/>
        <v>0</v>
      </c>
      <c r="AW163" s="51">
        <f t="shared" si="12"/>
        <v>0</v>
      </c>
      <c r="AX163" s="51">
        <f t="shared" si="12"/>
        <v>0</v>
      </c>
      <c r="AY163" s="51">
        <f t="shared" si="12"/>
        <v>0</v>
      </c>
      <c r="AZ163" s="51">
        <f t="shared" si="12"/>
        <v>0</v>
      </c>
      <c r="BA163" s="51">
        <f t="shared" si="12"/>
        <v>0</v>
      </c>
      <c r="BB163" s="51">
        <f t="shared" si="12"/>
        <v>0</v>
      </c>
      <c r="BC163" s="51">
        <f t="shared" si="12"/>
        <v>0</v>
      </c>
      <c r="BD163" s="51">
        <f t="shared" si="12"/>
        <v>0</v>
      </c>
      <c r="BE163" s="51">
        <f t="shared" si="12"/>
        <v>0</v>
      </c>
      <c r="BF163" s="51">
        <f t="shared" si="12"/>
        <v>0</v>
      </c>
      <c r="BG163" s="51">
        <f t="shared" si="12"/>
        <v>0</v>
      </c>
      <c r="BH163" s="51">
        <f t="shared" si="12"/>
        <v>0</v>
      </c>
      <c r="BI163" s="51">
        <f t="shared" si="12"/>
        <v>0</v>
      </c>
      <c r="BJ163" s="51">
        <f t="shared" si="12"/>
        <v>0</v>
      </c>
      <c r="BK163" s="51">
        <f t="shared" si="12"/>
        <v>0</v>
      </c>
      <c r="BL163" s="51">
        <f t="shared" si="12"/>
        <v>0</v>
      </c>
      <c r="BM163" s="51">
        <f t="shared" si="12"/>
        <v>0</v>
      </c>
      <c r="BN163" s="51">
        <f t="shared" si="12"/>
        <v>0</v>
      </c>
      <c r="BO163" s="51">
        <f t="shared" si="12"/>
        <v>0</v>
      </c>
      <c r="BP163" s="51">
        <f t="shared" ref="BP163:CH163" si="13">COUNTIF(BP$8:BP$158,"3")</f>
        <v>0</v>
      </c>
      <c r="BQ163" s="51">
        <f t="shared" si="13"/>
        <v>0</v>
      </c>
      <c r="BR163" s="51">
        <f t="shared" si="13"/>
        <v>0</v>
      </c>
      <c r="BS163" s="51">
        <f t="shared" si="13"/>
        <v>0</v>
      </c>
      <c r="BT163" s="51">
        <f t="shared" si="13"/>
        <v>0</v>
      </c>
      <c r="BU163" s="51">
        <f t="shared" si="13"/>
        <v>0</v>
      </c>
      <c r="BV163" s="51">
        <f t="shared" si="13"/>
        <v>0</v>
      </c>
      <c r="BW163" s="51">
        <f t="shared" si="13"/>
        <v>0</v>
      </c>
      <c r="BX163" s="51">
        <f t="shared" si="13"/>
        <v>0</v>
      </c>
      <c r="BY163" s="51">
        <f t="shared" si="13"/>
        <v>0</v>
      </c>
      <c r="BZ163" s="51">
        <f t="shared" si="13"/>
        <v>0</v>
      </c>
      <c r="CA163" s="51">
        <f t="shared" si="13"/>
        <v>0</v>
      </c>
      <c r="CB163" s="51">
        <f t="shared" si="13"/>
        <v>0</v>
      </c>
      <c r="CC163" s="51">
        <f t="shared" si="13"/>
        <v>0</v>
      </c>
      <c r="CD163" s="51">
        <f t="shared" si="13"/>
        <v>0</v>
      </c>
      <c r="CE163" s="51">
        <f t="shared" si="13"/>
        <v>0</v>
      </c>
      <c r="CF163" s="51">
        <f t="shared" si="13"/>
        <v>0</v>
      </c>
      <c r="CG163" s="51">
        <f t="shared" si="13"/>
        <v>0</v>
      </c>
      <c r="CH163" s="51">
        <f t="shared" si="13"/>
        <v>0</v>
      </c>
    </row>
    <row r="164" spans="2:86" hidden="1">
      <c r="B164" s="52"/>
      <c r="C164" s="47" t="s">
        <v>24</v>
      </c>
      <c r="D164" s="51">
        <f t="shared" ref="D164:AI164" si="14">COUNTIF(D$8:D$158,"4")</f>
        <v>0</v>
      </c>
      <c r="E164" s="51">
        <f t="shared" si="14"/>
        <v>0</v>
      </c>
      <c r="F164" s="51">
        <f t="shared" si="14"/>
        <v>0</v>
      </c>
      <c r="G164" s="51">
        <f t="shared" si="14"/>
        <v>0</v>
      </c>
      <c r="H164" s="51">
        <f t="shared" si="14"/>
        <v>0</v>
      </c>
      <c r="I164" s="51">
        <f t="shared" si="14"/>
        <v>0</v>
      </c>
      <c r="J164" s="51">
        <f t="shared" si="14"/>
        <v>0</v>
      </c>
      <c r="K164" s="51">
        <f t="shared" si="14"/>
        <v>0</v>
      </c>
      <c r="L164" s="51">
        <f t="shared" si="14"/>
        <v>0</v>
      </c>
      <c r="M164" s="51">
        <f t="shared" si="14"/>
        <v>0</v>
      </c>
      <c r="N164" s="51">
        <f t="shared" si="14"/>
        <v>0</v>
      </c>
      <c r="O164" s="51">
        <f t="shared" si="14"/>
        <v>0</v>
      </c>
      <c r="P164" s="51">
        <f t="shared" si="14"/>
        <v>0</v>
      </c>
      <c r="Q164" s="51">
        <f t="shared" si="14"/>
        <v>0</v>
      </c>
      <c r="R164" s="51">
        <f t="shared" si="14"/>
        <v>0</v>
      </c>
      <c r="S164" s="51">
        <f t="shared" si="14"/>
        <v>0</v>
      </c>
      <c r="T164" s="51">
        <f t="shared" si="14"/>
        <v>0</v>
      </c>
      <c r="U164" s="51">
        <f t="shared" si="14"/>
        <v>0</v>
      </c>
      <c r="V164" s="51">
        <f t="shared" si="14"/>
        <v>0</v>
      </c>
      <c r="W164" s="51">
        <f t="shared" si="14"/>
        <v>0</v>
      </c>
      <c r="X164" s="51">
        <f t="shared" si="14"/>
        <v>0</v>
      </c>
      <c r="Y164" s="51">
        <f t="shared" si="14"/>
        <v>0</v>
      </c>
      <c r="Z164" s="51">
        <f t="shared" si="14"/>
        <v>0</v>
      </c>
      <c r="AA164" s="51">
        <f t="shared" si="14"/>
        <v>0</v>
      </c>
      <c r="AB164" s="51">
        <f t="shared" si="14"/>
        <v>0</v>
      </c>
      <c r="AC164" s="51">
        <f t="shared" si="14"/>
        <v>0</v>
      </c>
      <c r="AD164" s="51">
        <f t="shared" si="14"/>
        <v>0</v>
      </c>
      <c r="AE164" s="51">
        <f t="shared" si="14"/>
        <v>0</v>
      </c>
      <c r="AF164" s="51">
        <f t="shared" si="14"/>
        <v>0</v>
      </c>
      <c r="AG164" s="51">
        <f t="shared" si="14"/>
        <v>0</v>
      </c>
      <c r="AH164" s="51">
        <f t="shared" si="14"/>
        <v>0</v>
      </c>
      <c r="AI164" s="51">
        <f t="shared" si="14"/>
        <v>0</v>
      </c>
      <c r="AJ164" s="51">
        <f t="shared" ref="AJ164:BO164" si="15">COUNTIF(AJ$8:AJ$158,"4")</f>
        <v>0</v>
      </c>
      <c r="AK164" s="51">
        <f t="shared" si="15"/>
        <v>0</v>
      </c>
      <c r="AL164" s="51">
        <f t="shared" si="15"/>
        <v>0</v>
      </c>
      <c r="AM164" s="51">
        <f t="shared" si="15"/>
        <v>0</v>
      </c>
      <c r="AN164" s="51">
        <f t="shared" si="15"/>
        <v>0</v>
      </c>
      <c r="AO164" s="51">
        <f t="shared" si="15"/>
        <v>0</v>
      </c>
      <c r="AP164" s="51">
        <f t="shared" si="15"/>
        <v>0</v>
      </c>
      <c r="AQ164" s="51">
        <f t="shared" si="15"/>
        <v>0</v>
      </c>
      <c r="AR164" s="51">
        <f t="shared" si="15"/>
        <v>0</v>
      </c>
      <c r="AS164" s="51">
        <f t="shared" si="15"/>
        <v>0</v>
      </c>
      <c r="AT164" s="51">
        <f t="shared" si="15"/>
        <v>0</v>
      </c>
      <c r="AU164" s="51">
        <f t="shared" si="15"/>
        <v>0</v>
      </c>
      <c r="AV164" s="51">
        <f t="shared" si="15"/>
        <v>0</v>
      </c>
      <c r="AW164" s="51">
        <f t="shared" si="15"/>
        <v>0</v>
      </c>
      <c r="AX164" s="51">
        <f t="shared" si="15"/>
        <v>0</v>
      </c>
      <c r="AY164" s="51">
        <f t="shared" si="15"/>
        <v>0</v>
      </c>
      <c r="AZ164" s="51">
        <f t="shared" si="15"/>
        <v>0</v>
      </c>
      <c r="BA164" s="51">
        <f t="shared" si="15"/>
        <v>0</v>
      </c>
      <c r="BB164" s="51">
        <f t="shared" si="15"/>
        <v>0</v>
      </c>
      <c r="BC164" s="51">
        <f t="shared" si="15"/>
        <v>0</v>
      </c>
      <c r="BD164" s="51">
        <f t="shared" si="15"/>
        <v>0</v>
      </c>
      <c r="BE164" s="51">
        <f t="shared" si="15"/>
        <v>0</v>
      </c>
      <c r="BF164" s="51">
        <f t="shared" si="15"/>
        <v>0</v>
      </c>
      <c r="BG164" s="51">
        <f t="shared" si="15"/>
        <v>0</v>
      </c>
      <c r="BH164" s="51">
        <f t="shared" si="15"/>
        <v>0</v>
      </c>
      <c r="BI164" s="51">
        <f t="shared" si="15"/>
        <v>0</v>
      </c>
      <c r="BJ164" s="51">
        <f t="shared" si="15"/>
        <v>0</v>
      </c>
      <c r="BK164" s="51">
        <f t="shared" si="15"/>
        <v>0</v>
      </c>
      <c r="BL164" s="51">
        <f t="shared" si="15"/>
        <v>0</v>
      </c>
      <c r="BM164" s="51">
        <f t="shared" si="15"/>
        <v>0</v>
      </c>
      <c r="BN164" s="51">
        <f t="shared" si="15"/>
        <v>0</v>
      </c>
      <c r="BO164" s="51">
        <f t="shared" si="15"/>
        <v>0</v>
      </c>
      <c r="BP164" s="51">
        <f t="shared" ref="BP164:CH164" si="16">COUNTIF(BP$8:BP$158,"4")</f>
        <v>0</v>
      </c>
      <c r="BQ164" s="51">
        <f t="shared" si="16"/>
        <v>0</v>
      </c>
      <c r="BR164" s="51">
        <f t="shared" si="16"/>
        <v>0</v>
      </c>
      <c r="BS164" s="51">
        <f t="shared" si="16"/>
        <v>0</v>
      </c>
      <c r="BT164" s="51">
        <f t="shared" si="16"/>
        <v>0</v>
      </c>
      <c r="BU164" s="51">
        <f t="shared" si="16"/>
        <v>0</v>
      </c>
      <c r="BV164" s="51">
        <f t="shared" si="16"/>
        <v>0</v>
      </c>
      <c r="BW164" s="51">
        <f t="shared" si="16"/>
        <v>0</v>
      </c>
      <c r="BX164" s="51">
        <f t="shared" si="16"/>
        <v>0</v>
      </c>
      <c r="BY164" s="51">
        <f t="shared" si="16"/>
        <v>0</v>
      </c>
      <c r="BZ164" s="51">
        <f t="shared" si="16"/>
        <v>0</v>
      </c>
      <c r="CA164" s="51">
        <f t="shared" si="16"/>
        <v>0</v>
      </c>
      <c r="CB164" s="51">
        <f t="shared" si="16"/>
        <v>0</v>
      </c>
      <c r="CC164" s="51">
        <f t="shared" si="16"/>
        <v>0</v>
      </c>
      <c r="CD164" s="51">
        <f t="shared" si="16"/>
        <v>0</v>
      </c>
      <c r="CE164" s="51">
        <f t="shared" si="16"/>
        <v>0</v>
      </c>
      <c r="CF164" s="51">
        <f t="shared" si="16"/>
        <v>0</v>
      </c>
      <c r="CG164" s="51">
        <f t="shared" si="16"/>
        <v>0</v>
      </c>
      <c r="CH164" s="51">
        <f t="shared" si="16"/>
        <v>0</v>
      </c>
    </row>
    <row r="165" spans="2:86" ht="22.5" hidden="1">
      <c r="B165" s="52"/>
      <c r="C165" s="47" t="s">
        <v>25</v>
      </c>
      <c r="D165" s="51">
        <f>SUM(D160:D164)</f>
        <v>0</v>
      </c>
      <c r="E165" s="51">
        <f t="shared" ref="E165:BP165" si="17">SUM(E160:E164)</f>
        <v>0</v>
      </c>
      <c r="F165" s="51">
        <f t="shared" si="17"/>
        <v>0</v>
      </c>
      <c r="G165" s="51">
        <f t="shared" si="17"/>
        <v>0</v>
      </c>
      <c r="H165" s="51">
        <f t="shared" si="17"/>
        <v>0</v>
      </c>
      <c r="I165" s="51">
        <f t="shared" si="17"/>
        <v>0</v>
      </c>
      <c r="J165" s="51">
        <f t="shared" si="17"/>
        <v>0</v>
      </c>
      <c r="K165" s="51">
        <f t="shared" si="17"/>
        <v>0</v>
      </c>
      <c r="L165" s="51">
        <f t="shared" si="17"/>
        <v>0</v>
      </c>
      <c r="M165" s="51">
        <f t="shared" si="17"/>
        <v>0</v>
      </c>
      <c r="N165" s="51">
        <f t="shared" si="17"/>
        <v>0</v>
      </c>
      <c r="O165" s="51">
        <f t="shared" si="17"/>
        <v>0</v>
      </c>
      <c r="P165" s="51">
        <f t="shared" si="17"/>
        <v>0</v>
      </c>
      <c r="Q165" s="51">
        <f t="shared" si="17"/>
        <v>0</v>
      </c>
      <c r="R165" s="51">
        <f t="shared" si="17"/>
        <v>0</v>
      </c>
      <c r="S165" s="51">
        <f t="shared" si="17"/>
        <v>0</v>
      </c>
      <c r="T165" s="51">
        <f t="shared" si="17"/>
        <v>0</v>
      </c>
      <c r="U165" s="51">
        <f t="shared" si="17"/>
        <v>0</v>
      </c>
      <c r="V165" s="51">
        <f t="shared" si="17"/>
        <v>0</v>
      </c>
      <c r="W165" s="51">
        <f t="shared" si="17"/>
        <v>0</v>
      </c>
      <c r="X165" s="51">
        <f t="shared" si="17"/>
        <v>0</v>
      </c>
      <c r="Y165" s="51">
        <f t="shared" si="17"/>
        <v>0</v>
      </c>
      <c r="Z165" s="51">
        <f t="shared" si="17"/>
        <v>0</v>
      </c>
      <c r="AA165" s="51">
        <f t="shared" si="17"/>
        <v>0</v>
      </c>
      <c r="AB165" s="51">
        <f t="shared" si="17"/>
        <v>0</v>
      </c>
      <c r="AC165" s="51">
        <f t="shared" si="17"/>
        <v>0</v>
      </c>
      <c r="AD165" s="51">
        <f t="shared" si="17"/>
        <v>0</v>
      </c>
      <c r="AE165" s="51">
        <f t="shared" si="17"/>
        <v>0</v>
      </c>
      <c r="AF165" s="51">
        <f t="shared" si="17"/>
        <v>0</v>
      </c>
      <c r="AG165" s="51">
        <f t="shared" si="17"/>
        <v>0</v>
      </c>
      <c r="AH165" s="51">
        <f t="shared" si="17"/>
        <v>0</v>
      </c>
      <c r="AI165" s="51">
        <f t="shared" si="17"/>
        <v>0</v>
      </c>
      <c r="AJ165" s="51">
        <f t="shared" si="17"/>
        <v>0</v>
      </c>
      <c r="AK165" s="51">
        <f t="shared" si="17"/>
        <v>0</v>
      </c>
      <c r="AL165" s="51">
        <f t="shared" si="17"/>
        <v>0</v>
      </c>
      <c r="AM165" s="51">
        <f t="shared" si="17"/>
        <v>0</v>
      </c>
      <c r="AN165" s="51">
        <f t="shared" si="17"/>
        <v>0</v>
      </c>
      <c r="AO165" s="51">
        <f t="shared" si="17"/>
        <v>0</v>
      </c>
      <c r="AP165" s="51">
        <f t="shared" si="17"/>
        <v>0</v>
      </c>
      <c r="AQ165" s="51">
        <f t="shared" si="17"/>
        <v>0</v>
      </c>
      <c r="AR165" s="51">
        <f t="shared" si="17"/>
        <v>0</v>
      </c>
      <c r="AS165" s="51">
        <f t="shared" si="17"/>
        <v>0</v>
      </c>
      <c r="AT165" s="51">
        <f t="shared" si="17"/>
        <v>0</v>
      </c>
      <c r="AU165" s="51">
        <f t="shared" si="17"/>
        <v>0</v>
      </c>
      <c r="AV165" s="51">
        <f t="shared" si="17"/>
        <v>0</v>
      </c>
      <c r="AW165" s="51">
        <f t="shared" si="17"/>
        <v>0</v>
      </c>
      <c r="AX165" s="51">
        <f t="shared" si="17"/>
        <v>0</v>
      </c>
      <c r="AY165" s="51">
        <f t="shared" si="17"/>
        <v>0</v>
      </c>
      <c r="AZ165" s="51">
        <f t="shared" si="17"/>
        <v>0</v>
      </c>
      <c r="BA165" s="51">
        <f t="shared" si="17"/>
        <v>0</v>
      </c>
      <c r="BB165" s="51">
        <f t="shared" si="17"/>
        <v>0</v>
      </c>
      <c r="BC165" s="51">
        <f t="shared" si="17"/>
        <v>0</v>
      </c>
      <c r="BD165" s="51">
        <f t="shared" si="17"/>
        <v>0</v>
      </c>
      <c r="BE165" s="51">
        <f t="shared" si="17"/>
        <v>0</v>
      </c>
      <c r="BF165" s="51">
        <f t="shared" si="17"/>
        <v>0</v>
      </c>
      <c r="BG165" s="51">
        <f t="shared" si="17"/>
        <v>0</v>
      </c>
      <c r="BH165" s="51">
        <f t="shared" si="17"/>
        <v>0</v>
      </c>
      <c r="BI165" s="51">
        <f t="shared" si="17"/>
        <v>0</v>
      </c>
      <c r="BJ165" s="51">
        <f t="shared" si="17"/>
        <v>0</v>
      </c>
      <c r="BK165" s="51">
        <f t="shared" si="17"/>
        <v>0</v>
      </c>
      <c r="BL165" s="51">
        <f t="shared" si="17"/>
        <v>0</v>
      </c>
      <c r="BM165" s="51">
        <f t="shared" si="17"/>
        <v>0</v>
      </c>
      <c r="BN165" s="51">
        <f t="shared" si="17"/>
        <v>0</v>
      </c>
      <c r="BO165" s="51">
        <f t="shared" si="17"/>
        <v>0</v>
      </c>
      <c r="BP165" s="51">
        <f t="shared" si="17"/>
        <v>0</v>
      </c>
      <c r="BQ165" s="51">
        <f t="shared" ref="BQ165:CD165" si="18">SUM(BQ160:BQ164)</f>
        <v>0</v>
      </c>
      <c r="BR165" s="51">
        <f t="shared" si="18"/>
        <v>0</v>
      </c>
      <c r="BS165" s="51">
        <f t="shared" si="18"/>
        <v>0</v>
      </c>
      <c r="BT165" s="51">
        <f t="shared" si="18"/>
        <v>0</v>
      </c>
      <c r="BU165" s="51">
        <f t="shared" si="18"/>
        <v>0</v>
      </c>
      <c r="BV165" s="51">
        <f t="shared" si="18"/>
        <v>0</v>
      </c>
      <c r="BW165" s="51">
        <f t="shared" si="18"/>
        <v>0</v>
      </c>
      <c r="BX165" s="51">
        <f t="shared" si="18"/>
        <v>0</v>
      </c>
      <c r="BY165" s="51">
        <f t="shared" si="18"/>
        <v>0</v>
      </c>
      <c r="BZ165" s="51">
        <f t="shared" si="18"/>
        <v>0</v>
      </c>
      <c r="CA165" s="51">
        <f t="shared" si="18"/>
        <v>0</v>
      </c>
      <c r="CB165" s="51">
        <f t="shared" si="18"/>
        <v>0</v>
      </c>
      <c r="CC165" s="51">
        <f t="shared" si="18"/>
        <v>0</v>
      </c>
      <c r="CD165" s="51">
        <f t="shared" si="18"/>
        <v>0</v>
      </c>
      <c r="CE165" s="51">
        <f>SUM(CE160:CE164)</f>
        <v>0</v>
      </c>
      <c r="CF165" s="51">
        <f>SUM(CF160:CF164)</f>
        <v>0</v>
      </c>
      <c r="CG165" s="51">
        <f>SUM(CG160:CG164)</f>
        <v>0</v>
      </c>
      <c r="CH165" s="51">
        <f>SUM(CH160:CH164)</f>
        <v>0</v>
      </c>
    </row>
    <row r="166" spans="2:86" hidden="1">
      <c r="B166" s="43"/>
      <c r="C166" s="39" t="s">
        <v>26</v>
      </c>
      <c r="D166" s="53">
        <f>IF(D165&gt;0,D162/D165,0)</f>
        <v>0</v>
      </c>
      <c r="E166" s="53">
        <f t="shared" ref="E166:BP166" si="19">IF(E165&gt;0,E162/E165,0)</f>
        <v>0</v>
      </c>
      <c r="F166" s="53">
        <f t="shared" si="19"/>
        <v>0</v>
      </c>
      <c r="G166" s="53">
        <f t="shared" si="19"/>
        <v>0</v>
      </c>
      <c r="H166" s="53">
        <f t="shared" si="19"/>
        <v>0</v>
      </c>
      <c r="I166" s="53">
        <f t="shared" si="19"/>
        <v>0</v>
      </c>
      <c r="J166" s="53">
        <f t="shared" si="19"/>
        <v>0</v>
      </c>
      <c r="K166" s="53">
        <f t="shared" si="19"/>
        <v>0</v>
      </c>
      <c r="L166" s="53">
        <f t="shared" si="19"/>
        <v>0</v>
      </c>
      <c r="M166" s="53">
        <f t="shared" si="19"/>
        <v>0</v>
      </c>
      <c r="N166" s="53">
        <f t="shared" si="19"/>
        <v>0</v>
      </c>
      <c r="O166" s="53">
        <f t="shared" si="19"/>
        <v>0</v>
      </c>
      <c r="P166" s="53">
        <f t="shared" si="19"/>
        <v>0</v>
      </c>
      <c r="Q166" s="53">
        <f t="shared" si="19"/>
        <v>0</v>
      </c>
      <c r="R166" s="53">
        <f t="shared" si="19"/>
        <v>0</v>
      </c>
      <c r="S166" s="53">
        <f t="shared" si="19"/>
        <v>0</v>
      </c>
      <c r="T166" s="53">
        <f t="shared" si="19"/>
        <v>0</v>
      </c>
      <c r="U166" s="53">
        <f t="shared" si="19"/>
        <v>0</v>
      </c>
      <c r="V166" s="53">
        <f t="shared" si="19"/>
        <v>0</v>
      </c>
      <c r="W166" s="53">
        <f t="shared" si="19"/>
        <v>0</v>
      </c>
      <c r="X166" s="53">
        <f t="shared" si="19"/>
        <v>0</v>
      </c>
      <c r="Y166" s="53">
        <f t="shared" si="19"/>
        <v>0</v>
      </c>
      <c r="Z166" s="53">
        <f t="shared" si="19"/>
        <v>0</v>
      </c>
      <c r="AA166" s="53">
        <f t="shared" si="19"/>
        <v>0</v>
      </c>
      <c r="AB166" s="53">
        <f t="shared" si="19"/>
        <v>0</v>
      </c>
      <c r="AC166" s="53">
        <f t="shared" si="19"/>
        <v>0</v>
      </c>
      <c r="AD166" s="53">
        <f t="shared" si="19"/>
        <v>0</v>
      </c>
      <c r="AE166" s="53">
        <f t="shared" si="19"/>
        <v>0</v>
      </c>
      <c r="AF166" s="53">
        <f t="shared" si="19"/>
        <v>0</v>
      </c>
      <c r="AG166" s="53">
        <f t="shared" si="19"/>
        <v>0</v>
      </c>
      <c r="AH166" s="53">
        <f t="shared" si="19"/>
        <v>0</v>
      </c>
      <c r="AI166" s="53">
        <f t="shared" si="19"/>
        <v>0</v>
      </c>
      <c r="AJ166" s="53">
        <f t="shared" si="19"/>
        <v>0</v>
      </c>
      <c r="AK166" s="53">
        <f t="shared" si="19"/>
        <v>0</v>
      </c>
      <c r="AL166" s="53">
        <f t="shared" si="19"/>
        <v>0</v>
      </c>
      <c r="AM166" s="53">
        <f t="shared" si="19"/>
        <v>0</v>
      </c>
      <c r="AN166" s="53">
        <f t="shared" si="19"/>
        <v>0</v>
      </c>
      <c r="AO166" s="53">
        <f t="shared" si="19"/>
        <v>0</v>
      </c>
      <c r="AP166" s="53">
        <f t="shared" si="19"/>
        <v>0</v>
      </c>
      <c r="AQ166" s="53">
        <f t="shared" si="19"/>
        <v>0</v>
      </c>
      <c r="AR166" s="53">
        <f t="shared" si="19"/>
        <v>0</v>
      </c>
      <c r="AS166" s="53">
        <f t="shared" si="19"/>
        <v>0</v>
      </c>
      <c r="AT166" s="53">
        <f t="shared" si="19"/>
        <v>0</v>
      </c>
      <c r="AU166" s="53">
        <f t="shared" si="19"/>
        <v>0</v>
      </c>
      <c r="AV166" s="53">
        <f t="shared" si="19"/>
        <v>0</v>
      </c>
      <c r="AW166" s="53">
        <f t="shared" si="19"/>
        <v>0</v>
      </c>
      <c r="AX166" s="53">
        <f t="shared" si="19"/>
        <v>0</v>
      </c>
      <c r="AY166" s="53">
        <f t="shared" si="19"/>
        <v>0</v>
      </c>
      <c r="AZ166" s="53">
        <f t="shared" si="19"/>
        <v>0</v>
      </c>
      <c r="BA166" s="53">
        <f t="shared" si="19"/>
        <v>0</v>
      </c>
      <c r="BB166" s="53">
        <f t="shared" si="19"/>
        <v>0</v>
      </c>
      <c r="BC166" s="53">
        <f t="shared" si="19"/>
        <v>0</v>
      </c>
      <c r="BD166" s="53">
        <f t="shared" si="19"/>
        <v>0</v>
      </c>
      <c r="BE166" s="53">
        <f t="shared" si="19"/>
        <v>0</v>
      </c>
      <c r="BF166" s="53">
        <f t="shared" si="19"/>
        <v>0</v>
      </c>
      <c r="BG166" s="53">
        <f t="shared" si="19"/>
        <v>0</v>
      </c>
      <c r="BH166" s="53">
        <f t="shared" si="19"/>
        <v>0</v>
      </c>
      <c r="BI166" s="53">
        <f t="shared" si="19"/>
        <v>0</v>
      </c>
      <c r="BJ166" s="53">
        <f t="shared" si="19"/>
        <v>0</v>
      </c>
      <c r="BK166" s="53">
        <f t="shared" si="19"/>
        <v>0</v>
      </c>
      <c r="BL166" s="53">
        <f t="shared" si="19"/>
        <v>0</v>
      </c>
      <c r="BM166" s="53">
        <f t="shared" si="19"/>
        <v>0</v>
      </c>
      <c r="BN166" s="53">
        <f t="shared" si="19"/>
        <v>0</v>
      </c>
      <c r="BO166" s="53">
        <f t="shared" si="19"/>
        <v>0</v>
      </c>
      <c r="BP166" s="53">
        <f t="shared" si="19"/>
        <v>0</v>
      </c>
      <c r="BQ166" s="53">
        <f t="shared" ref="BQ166:CD166" si="20">IF(BQ165&gt;0,BQ162/BQ165,0)</f>
        <v>0</v>
      </c>
      <c r="BR166" s="53">
        <f t="shared" si="20"/>
        <v>0</v>
      </c>
      <c r="BS166" s="53">
        <f t="shared" si="20"/>
        <v>0</v>
      </c>
      <c r="BT166" s="53">
        <f t="shared" si="20"/>
        <v>0</v>
      </c>
      <c r="BU166" s="53">
        <f t="shared" si="20"/>
        <v>0</v>
      </c>
      <c r="BV166" s="53">
        <f t="shared" si="20"/>
        <v>0</v>
      </c>
      <c r="BW166" s="53">
        <f t="shared" si="20"/>
        <v>0</v>
      </c>
      <c r="BX166" s="53">
        <f t="shared" si="20"/>
        <v>0</v>
      </c>
      <c r="BY166" s="53">
        <f t="shared" si="20"/>
        <v>0</v>
      </c>
      <c r="BZ166" s="53">
        <f t="shared" si="20"/>
        <v>0</v>
      </c>
      <c r="CA166" s="53">
        <f t="shared" si="20"/>
        <v>0</v>
      </c>
      <c r="CB166" s="53">
        <f t="shared" si="20"/>
        <v>0</v>
      </c>
      <c r="CC166" s="53">
        <f t="shared" si="20"/>
        <v>0</v>
      </c>
      <c r="CD166" s="53">
        <f t="shared" si="20"/>
        <v>0</v>
      </c>
      <c r="CE166" s="53">
        <f>IF(CE165&gt;0,CE162/CE165,0)</f>
        <v>0</v>
      </c>
      <c r="CF166" s="53">
        <f>IF(CF165&gt;0,CF162/CF165,0)</f>
        <v>0</v>
      </c>
      <c r="CG166" s="53">
        <f>IF(CG165&gt;0,CG162/CG165,0)</f>
        <v>0</v>
      </c>
      <c r="CH166" s="53">
        <f>IF(CH165&gt;0,CH162/CH165,0)</f>
        <v>0</v>
      </c>
    </row>
    <row r="167" spans="2:86" hidden="1">
      <c r="C167" s="39" t="s">
        <v>27</v>
      </c>
      <c r="D167" s="53">
        <f>IF(D165&gt;0,D160/D165,0)</f>
        <v>0</v>
      </c>
      <c r="E167" s="53">
        <f t="shared" ref="E167:BP167" si="21">IF(E165&gt;0,E160/E165,0)</f>
        <v>0</v>
      </c>
      <c r="F167" s="53">
        <f t="shared" si="21"/>
        <v>0</v>
      </c>
      <c r="G167" s="53">
        <f t="shared" si="21"/>
        <v>0</v>
      </c>
      <c r="H167" s="53">
        <f t="shared" si="21"/>
        <v>0</v>
      </c>
      <c r="I167" s="53">
        <f t="shared" si="21"/>
        <v>0</v>
      </c>
      <c r="J167" s="53">
        <f t="shared" si="21"/>
        <v>0</v>
      </c>
      <c r="K167" s="53">
        <f t="shared" si="21"/>
        <v>0</v>
      </c>
      <c r="L167" s="53">
        <f t="shared" si="21"/>
        <v>0</v>
      </c>
      <c r="M167" s="53">
        <f t="shared" si="21"/>
        <v>0</v>
      </c>
      <c r="N167" s="53">
        <f t="shared" si="21"/>
        <v>0</v>
      </c>
      <c r="O167" s="53">
        <f t="shared" si="21"/>
        <v>0</v>
      </c>
      <c r="P167" s="53">
        <f t="shared" si="21"/>
        <v>0</v>
      </c>
      <c r="Q167" s="53">
        <f t="shared" si="21"/>
        <v>0</v>
      </c>
      <c r="R167" s="53">
        <f t="shared" si="21"/>
        <v>0</v>
      </c>
      <c r="S167" s="53">
        <f t="shared" si="21"/>
        <v>0</v>
      </c>
      <c r="T167" s="53">
        <f t="shared" si="21"/>
        <v>0</v>
      </c>
      <c r="U167" s="53">
        <f t="shared" si="21"/>
        <v>0</v>
      </c>
      <c r="V167" s="53">
        <f t="shared" si="21"/>
        <v>0</v>
      </c>
      <c r="W167" s="53">
        <f t="shared" si="21"/>
        <v>0</v>
      </c>
      <c r="X167" s="53">
        <f t="shared" si="21"/>
        <v>0</v>
      </c>
      <c r="Y167" s="53">
        <f t="shared" si="21"/>
        <v>0</v>
      </c>
      <c r="Z167" s="53">
        <f t="shared" si="21"/>
        <v>0</v>
      </c>
      <c r="AA167" s="53">
        <f t="shared" si="21"/>
        <v>0</v>
      </c>
      <c r="AB167" s="53">
        <f t="shared" si="21"/>
        <v>0</v>
      </c>
      <c r="AC167" s="53">
        <f t="shared" si="21"/>
        <v>0</v>
      </c>
      <c r="AD167" s="53">
        <f t="shared" si="21"/>
        <v>0</v>
      </c>
      <c r="AE167" s="53">
        <f t="shared" si="21"/>
        <v>0</v>
      </c>
      <c r="AF167" s="53">
        <f t="shared" si="21"/>
        <v>0</v>
      </c>
      <c r="AG167" s="53">
        <f t="shared" si="21"/>
        <v>0</v>
      </c>
      <c r="AH167" s="53">
        <f t="shared" si="21"/>
        <v>0</v>
      </c>
      <c r="AI167" s="53">
        <f t="shared" si="21"/>
        <v>0</v>
      </c>
      <c r="AJ167" s="53">
        <f t="shared" si="21"/>
        <v>0</v>
      </c>
      <c r="AK167" s="53">
        <f t="shared" si="21"/>
        <v>0</v>
      </c>
      <c r="AL167" s="53">
        <f t="shared" si="21"/>
        <v>0</v>
      </c>
      <c r="AM167" s="53">
        <f t="shared" si="21"/>
        <v>0</v>
      </c>
      <c r="AN167" s="53">
        <f t="shared" si="21"/>
        <v>0</v>
      </c>
      <c r="AO167" s="53">
        <f t="shared" si="21"/>
        <v>0</v>
      </c>
      <c r="AP167" s="53">
        <f t="shared" si="21"/>
        <v>0</v>
      </c>
      <c r="AQ167" s="53">
        <f t="shared" si="21"/>
        <v>0</v>
      </c>
      <c r="AR167" s="53">
        <f t="shared" si="21"/>
        <v>0</v>
      </c>
      <c r="AS167" s="53">
        <f t="shared" si="21"/>
        <v>0</v>
      </c>
      <c r="AT167" s="53">
        <f t="shared" si="21"/>
        <v>0</v>
      </c>
      <c r="AU167" s="53">
        <f t="shared" si="21"/>
        <v>0</v>
      </c>
      <c r="AV167" s="53">
        <f t="shared" si="21"/>
        <v>0</v>
      </c>
      <c r="AW167" s="53">
        <f t="shared" si="21"/>
        <v>0</v>
      </c>
      <c r="AX167" s="53">
        <f t="shared" si="21"/>
        <v>0</v>
      </c>
      <c r="AY167" s="53">
        <f t="shared" si="21"/>
        <v>0</v>
      </c>
      <c r="AZ167" s="53">
        <f t="shared" si="21"/>
        <v>0</v>
      </c>
      <c r="BA167" s="53">
        <f t="shared" si="21"/>
        <v>0</v>
      </c>
      <c r="BB167" s="53">
        <f t="shared" si="21"/>
        <v>0</v>
      </c>
      <c r="BC167" s="53">
        <f t="shared" si="21"/>
        <v>0</v>
      </c>
      <c r="BD167" s="53">
        <f t="shared" si="21"/>
        <v>0</v>
      </c>
      <c r="BE167" s="53">
        <f t="shared" si="21"/>
        <v>0</v>
      </c>
      <c r="BF167" s="53">
        <f t="shared" si="21"/>
        <v>0</v>
      </c>
      <c r="BG167" s="53">
        <f t="shared" si="21"/>
        <v>0</v>
      </c>
      <c r="BH167" s="53">
        <f t="shared" si="21"/>
        <v>0</v>
      </c>
      <c r="BI167" s="53">
        <f t="shared" si="21"/>
        <v>0</v>
      </c>
      <c r="BJ167" s="53">
        <f t="shared" si="21"/>
        <v>0</v>
      </c>
      <c r="BK167" s="53">
        <f t="shared" si="21"/>
        <v>0</v>
      </c>
      <c r="BL167" s="53">
        <f t="shared" si="21"/>
        <v>0</v>
      </c>
      <c r="BM167" s="53">
        <f t="shared" si="21"/>
        <v>0</v>
      </c>
      <c r="BN167" s="53">
        <f t="shared" si="21"/>
        <v>0</v>
      </c>
      <c r="BO167" s="53">
        <f t="shared" si="21"/>
        <v>0</v>
      </c>
      <c r="BP167" s="53">
        <f t="shared" si="21"/>
        <v>0</v>
      </c>
      <c r="BQ167" s="53">
        <f t="shared" ref="BQ167:CD167" si="22">IF(BQ165&gt;0,BQ160/BQ165,0)</f>
        <v>0</v>
      </c>
      <c r="BR167" s="53">
        <f t="shared" si="22"/>
        <v>0</v>
      </c>
      <c r="BS167" s="53">
        <f t="shared" si="22"/>
        <v>0</v>
      </c>
      <c r="BT167" s="53">
        <f t="shared" si="22"/>
        <v>0</v>
      </c>
      <c r="BU167" s="53">
        <f t="shared" si="22"/>
        <v>0</v>
      </c>
      <c r="BV167" s="53">
        <f t="shared" si="22"/>
        <v>0</v>
      </c>
      <c r="BW167" s="53">
        <f t="shared" si="22"/>
        <v>0</v>
      </c>
      <c r="BX167" s="53">
        <f t="shared" si="22"/>
        <v>0</v>
      </c>
      <c r="BY167" s="53">
        <f t="shared" si="22"/>
        <v>0</v>
      </c>
      <c r="BZ167" s="53">
        <f t="shared" si="22"/>
        <v>0</v>
      </c>
      <c r="CA167" s="53">
        <f t="shared" si="22"/>
        <v>0</v>
      </c>
      <c r="CB167" s="53">
        <f t="shared" si="22"/>
        <v>0</v>
      </c>
      <c r="CC167" s="53">
        <f t="shared" si="22"/>
        <v>0</v>
      </c>
      <c r="CD167" s="53">
        <f t="shared" si="22"/>
        <v>0</v>
      </c>
      <c r="CE167" s="53">
        <f>IF(CE165&gt;0,CE160/CE165,0)</f>
        <v>0</v>
      </c>
      <c r="CF167" s="53">
        <f>IF(CF165&gt;0,CF160/CF165,0)</f>
        <v>0</v>
      </c>
      <c r="CG167" s="53">
        <f>IF(CG165&gt;0,CG160/CG165,0)</f>
        <v>0</v>
      </c>
      <c r="CH167" s="53">
        <f>IF(CH165&gt;0,CH160/CH165,0)</f>
        <v>0</v>
      </c>
    </row>
    <row r="168" spans="2:86" hidden="1">
      <c r="C168" s="39" t="s">
        <v>28</v>
      </c>
      <c r="D168" s="53">
        <f>IF(D165&gt;0,D163/D165,0)</f>
        <v>0</v>
      </c>
      <c r="E168" s="53">
        <f t="shared" ref="E168:BP168" si="23">IF(E165&gt;0,E163/E165,0)</f>
        <v>0</v>
      </c>
      <c r="F168" s="53">
        <f t="shared" si="23"/>
        <v>0</v>
      </c>
      <c r="G168" s="53">
        <f t="shared" si="23"/>
        <v>0</v>
      </c>
      <c r="H168" s="53">
        <f t="shared" si="23"/>
        <v>0</v>
      </c>
      <c r="I168" s="53">
        <f t="shared" si="23"/>
        <v>0</v>
      </c>
      <c r="J168" s="53">
        <f t="shared" si="23"/>
        <v>0</v>
      </c>
      <c r="K168" s="53">
        <f t="shared" si="23"/>
        <v>0</v>
      </c>
      <c r="L168" s="53">
        <f t="shared" si="23"/>
        <v>0</v>
      </c>
      <c r="M168" s="53">
        <f t="shared" si="23"/>
        <v>0</v>
      </c>
      <c r="N168" s="53">
        <f t="shared" si="23"/>
        <v>0</v>
      </c>
      <c r="O168" s="53">
        <f t="shared" si="23"/>
        <v>0</v>
      </c>
      <c r="P168" s="53">
        <f t="shared" si="23"/>
        <v>0</v>
      </c>
      <c r="Q168" s="53">
        <f t="shared" si="23"/>
        <v>0</v>
      </c>
      <c r="R168" s="53">
        <f t="shared" si="23"/>
        <v>0</v>
      </c>
      <c r="S168" s="53">
        <f t="shared" si="23"/>
        <v>0</v>
      </c>
      <c r="T168" s="53">
        <f t="shared" si="23"/>
        <v>0</v>
      </c>
      <c r="U168" s="53">
        <f t="shared" si="23"/>
        <v>0</v>
      </c>
      <c r="V168" s="53">
        <f t="shared" si="23"/>
        <v>0</v>
      </c>
      <c r="W168" s="53">
        <f t="shared" si="23"/>
        <v>0</v>
      </c>
      <c r="X168" s="53">
        <f t="shared" si="23"/>
        <v>0</v>
      </c>
      <c r="Y168" s="53">
        <f t="shared" si="23"/>
        <v>0</v>
      </c>
      <c r="Z168" s="53">
        <f t="shared" si="23"/>
        <v>0</v>
      </c>
      <c r="AA168" s="53">
        <f t="shared" si="23"/>
        <v>0</v>
      </c>
      <c r="AB168" s="53">
        <f t="shared" si="23"/>
        <v>0</v>
      </c>
      <c r="AC168" s="53">
        <f t="shared" si="23"/>
        <v>0</v>
      </c>
      <c r="AD168" s="53">
        <f t="shared" si="23"/>
        <v>0</v>
      </c>
      <c r="AE168" s="53">
        <f t="shared" si="23"/>
        <v>0</v>
      </c>
      <c r="AF168" s="53">
        <f t="shared" si="23"/>
        <v>0</v>
      </c>
      <c r="AG168" s="53">
        <f t="shared" si="23"/>
        <v>0</v>
      </c>
      <c r="AH168" s="53">
        <f t="shared" si="23"/>
        <v>0</v>
      </c>
      <c r="AI168" s="53">
        <f t="shared" si="23"/>
        <v>0</v>
      </c>
      <c r="AJ168" s="53">
        <f t="shared" si="23"/>
        <v>0</v>
      </c>
      <c r="AK168" s="53">
        <f t="shared" si="23"/>
        <v>0</v>
      </c>
      <c r="AL168" s="53">
        <f t="shared" si="23"/>
        <v>0</v>
      </c>
      <c r="AM168" s="53">
        <f t="shared" si="23"/>
        <v>0</v>
      </c>
      <c r="AN168" s="53">
        <f t="shared" si="23"/>
        <v>0</v>
      </c>
      <c r="AO168" s="53">
        <f t="shared" si="23"/>
        <v>0</v>
      </c>
      <c r="AP168" s="53">
        <f t="shared" si="23"/>
        <v>0</v>
      </c>
      <c r="AQ168" s="53">
        <f t="shared" si="23"/>
        <v>0</v>
      </c>
      <c r="AR168" s="53">
        <f t="shared" si="23"/>
        <v>0</v>
      </c>
      <c r="AS168" s="53">
        <f t="shared" si="23"/>
        <v>0</v>
      </c>
      <c r="AT168" s="53">
        <f t="shared" si="23"/>
        <v>0</v>
      </c>
      <c r="AU168" s="53">
        <f t="shared" si="23"/>
        <v>0</v>
      </c>
      <c r="AV168" s="53">
        <f t="shared" si="23"/>
        <v>0</v>
      </c>
      <c r="AW168" s="53">
        <f t="shared" si="23"/>
        <v>0</v>
      </c>
      <c r="AX168" s="53">
        <f t="shared" si="23"/>
        <v>0</v>
      </c>
      <c r="AY168" s="53">
        <f t="shared" si="23"/>
        <v>0</v>
      </c>
      <c r="AZ168" s="53">
        <f t="shared" si="23"/>
        <v>0</v>
      </c>
      <c r="BA168" s="53">
        <f t="shared" si="23"/>
        <v>0</v>
      </c>
      <c r="BB168" s="53">
        <f t="shared" si="23"/>
        <v>0</v>
      </c>
      <c r="BC168" s="53">
        <f t="shared" si="23"/>
        <v>0</v>
      </c>
      <c r="BD168" s="53">
        <f t="shared" si="23"/>
        <v>0</v>
      </c>
      <c r="BE168" s="53">
        <f t="shared" si="23"/>
        <v>0</v>
      </c>
      <c r="BF168" s="53">
        <f t="shared" si="23"/>
        <v>0</v>
      </c>
      <c r="BG168" s="53">
        <f t="shared" si="23"/>
        <v>0</v>
      </c>
      <c r="BH168" s="53">
        <f t="shared" si="23"/>
        <v>0</v>
      </c>
      <c r="BI168" s="53">
        <f t="shared" si="23"/>
        <v>0</v>
      </c>
      <c r="BJ168" s="53">
        <f t="shared" si="23"/>
        <v>0</v>
      </c>
      <c r="BK168" s="53">
        <f t="shared" si="23"/>
        <v>0</v>
      </c>
      <c r="BL168" s="53">
        <f t="shared" si="23"/>
        <v>0</v>
      </c>
      <c r="BM168" s="53">
        <f t="shared" si="23"/>
        <v>0</v>
      </c>
      <c r="BN168" s="53">
        <f t="shared" si="23"/>
        <v>0</v>
      </c>
      <c r="BO168" s="53">
        <f t="shared" si="23"/>
        <v>0</v>
      </c>
      <c r="BP168" s="53">
        <f t="shared" si="23"/>
        <v>0</v>
      </c>
      <c r="BQ168" s="53">
        <f t="shared" ref="BQ168:CD168" si="24">IF(BQ165&gt;0,BQ163/BQ165,0)</f>
        <v>0</v>
      </c>
      <c r="BR168" s="53">
        <f t="shared" si="24"/>
        <v>0</v>
      </c>
      <c r="BS168" s="53">
        <f t="shared" si="24"/>
        <v>0</v>
      </c>
      <c r="BT168" s="53">
        <f t="shared" si="24"/>
        <v>0</v>
      </c>
      <c r="BU168" s="53">
        <f t="shared" si="24"/>
        <v>0</v>
      </c>
      <c r="BV168" s="53">
        <f t="shared" si="24"/>
        <v>0</v>
      </c>
      <c r="BW168" s="53">
        <f t="shared" si="24"/>
        <v>0</v>
      </c>
      <c r="BX168" s="53">
        <f t="shared" si="24"/>
        <v>0</v>
      </c>
      <c r="BY168" s="53">
        <f t="shared" si="24"/>
        <v>0</v>
      </c>
      <c r="BZ168" s="53">
        <f t="shared" si="24"/>
        <v>0</v>
      </c>
      <c r="CA168" s="53">
        <f t="shared" si="24"/>
        <v>0</v>
      </c>
      <c r="CB168" s="53">
        <f t="shared" si="24"/>
        <v>0</v>
      </c>
      <c r="CC168" s="53">
        <f t="shared" si="24"/>
        <v>0</v>
      </c>
      <c r="CD168" s="53">
        <f t="shared" si="24"/>
        <v>0</v>
      </c>
      <c r="CE168" s="53">
        <f>IF(CE165&gt;0,CE163/CE165,0)</f>
        <v>0</v>
      </c>
      <c r="CF168" s="53">
        <f>IF(CF165&gt;0,CF163/CF165,0)</f>
        <v>0</v>
      </c>
      <c r="CG168" s="53">
        <f>IF(CG165&gt;0,CG163/CG165,0)</f>
        <v>0</v>
      </c>
      <c r="CH168" s="53">
        <f>IF(CH165&gt;0,CH163/CH165,0)</f>
        <v>0</v>
      </c>
    </row>
    <row r="169" spans="2:86" hidden="1">
      <c r="C169" s="39" t="s">
        <v>29</v>
      </c>
      <c r="D169" s="53">
        <f>IF(D165&gt;0,D164/D165,0)</f>
        <v>0</v>
      </c>
      <c r="E169" s="53">
        <f t="shared" ref="E169:BP169" si="25">IF(E165&gt;0,E164/E165,0)</f>
        <v>0</v>
      </c>
      <c r="F169" s="53">
        <f t="shared" si="25"/>
        <v>0</v>
      </c>
      <c r="G169" s="53">
        <f t="shared" si="25"/>
        <v>0</v>
      </c>
      <c r="H169" s="53">
        <f t="shared" si="25"/>
        <v>0</v>
      </c>
      <c r="I169" s="53">
        <f t="shared" si="25"/>
        <v>0</v>
      </c>
      <c r="J169" s="53">
        <f t="shared" si="25"/>
        <v>0</v>
      </c>
      <c r="K169" s="53">
        <f t="shared" si="25"/>
        <v>0</v>
      </c>
      <c r="L169" s="53">
        <f t="shared" si="25"/>
        <v>0</v>
      </c>
      <c r="M169" s="53">
        <f t="shared" si="25"/>
        <v>0</v>
      </c>
      <c r="N169" s="53">
        <f t="shared" si="25"/>
        <v>0</v>
      </c>
      <c r="O169" s="53">
        <f t="shared" si="25"/>
        <v>0</v>
      </c>
      <c r="P169" s="53">
        <f t="shared" si="25"/>
        <v>0</v>
      </c>
      <c r="Q169" s="53">
        <f t="shared" si="25"/>
        <v>0</v>
      </c>
      <c r="R169" s="53">
        <f t="shared" si="25"/>
        <v>0</v>
      </c>
      <c r="S169" s="53">
        <f t="shared" si="25"/>
        <v>0</v>
      </c>
      <c r="T169" s="53">
        <f t="shared" si="25"/>
        <v>0</v>
      </c>
      <c r="U169" s="53">
        <f t="shared" si="25"/>
        <v>0</v>
      </c>
      <c r="V169" s="53">
        <f t="shared" si="25"/>
        <v>0</v>
      </c>
      <c r="W169" s="53">
        <f t="shared" si="25"/>
        <v>0</v>
      </c>
      <c r="X169" s="53">
        <f t="shared" si="25"/>
        <v>0</v>
      </c>
      <c r="Y169" s="53">
        <f t="shared" si="25"/>
        <v>0</v>
      </c>
      <c r="Z169" s="53">
        <f t="shared" si="25"/>
        <v>0</v>
      </c>
      <c r="AA169" s="53">
        <f t="shared" si="25"/>
        <v>0</v>
      </c>
      <c r="AB169" s="53">
        <f t="shared" si="25"/>
        <v>0</v>
      </c>
      <c r="AC169" s="53">
        <f t="shared" si="25"/>
        <v>0</v>
      </c>
      <c r="AD169" s="53">
        <f t="shared" si="25"/>
        <v>0</v>
      </c>
      <c r="AE169" s="53">
        <f t="shared" si="25"/>
        <v>0</v>
      </c>
      <c r="AF169" s="53">
        <f t="shared" si="25"/>
        <v>0</v>
      </c>
      <c r="AG169" s="53">
        <f t="shared" si="25"/>
        <v>0</v>
      </c>
      <c r="AH169" s="53">
        <f t="shared" si="25"/>
        <v>0</v>
      </c>
      <c r="AI169" s="53">
        <f t="shared" si="25"/>
        <v>0</v>
      </c>
      <c r="AJ169" s="53">
        <f t="shared" si="25"/>
        <v>0</v>
      </c>
      <c r="AK169" s="53">
        <f t="shared" si="25"/>
        <v>0</v>
      </c>
      <c r="AL169" s="53">
        <f t="shared" si="25"/>
        <v>0</v>
      </c>
      <c r="AM169" s="53">
        <f t="shared" si="25"/>
        <v>0</v>
      </c>
      <c r="AN169" s="53">
        <f t="shared" si="25"/>
        <v>0</v>
      </c>
      <c r="AO169" s="53">
        <f t="shared" si="25"/>
        <v>0</v>
      </c>
      <c r="AP169" s="53">
        <f t="shared" si="25"/>
        <v>0</v>
      </c>
      <c r="AQ169" s="53">
        <f t="shared" si="25"/>
        <v>0</v>
      </c>
      <c r="AR169" s="53">
        <f t="shared" si="25"/>
        <v>0</v>
      </c>
      <c r="AS169" s="53">
        <f t="shared" si="25"/>
        <v>0</v>
      </c>
      <c r="AT169" s="53">
        <f t="shared" si="25"/>
        <v>0</v>
      </c>
      <c r="AU169" s="53">
        <f t="shared" si="25"/>
        <v>0</v>
      </c>
      <c r="AV169" s="53">
        <f t="shared" si="25"/>
        <v>0</v>
      </c>
      <c r="AW169" s="53">
        <f t="shared" si="25"/>
        <v>0</v>
      </c>
      <c r="AX169" s="53">
        <f t="shared" si="25"/>
        <v>0</v>
      </c>
      <c r="AY169" s="53">
        <f t="shared" si="25"/>
        <v>0</v>
      </c>
      <c r="AZ169" s="53">
        <f t="shared" si="25"/>
        <v>0</v>
      </c>
      <c r="BA169" s="53">
        <f t="shared" si="25"/>
        <v>0</v>
      </c>
      <c r="BB169" s="53">
        <f t="shared" si="25"/>
        <v>0</v>
      </c>
      <c r="BC169" s="53">
        <f t="shared" si="25"/>
        <v>0</v>
      </c>
      <c r="BD169" s="53">
        <f t="shared" si="25"/>
        <v>0</v>
      </c>
      <c r="BE169" s="53">
        <f t="shared" si="25"/>
        <v>0</v>
      </c>
      <c r="BF169" s="53">
        <f t="shared" si="25"/>
        <v>0</v>
      </c>
      <c r="BG169" s="53">
        <f t="shared" si="25"/>
        <v>0</v>
      </c>
      <c r="BH169" s="53">
        <f t="shared" si="25"/>
        <v>0</v>
      </c>
      <c r="BI169" s="53">
        <f t="shared" si="25"/>
        <v>0</v>
      </c>
      <c r="BJ169" s="53">
        <f t="shared" si="25"/>
        <v>0</v>
      </c>
      <c r="BK169" s="53">
        <f t="shared" si="25"/>
        <v>0</v>
      </c>
      <c r="BL169" s="53">
        <f t="shared" si="25"/>
        <v>0</v>
      </c>
      <c r="BM169" s="53">
        <f t="shared" si="25"/>
        <v>0</v>
      </c>
      <c r="BN169" s="53">
        <f t="shared" si="25"/>
        <v>0</v>
      </c>
      <c r="BO169" s="53">
        <f t="shared" si="25"/>
        <v>0</v>
      </c>
      <c r="BP169" s="53">
        <f t="shared" si="25"/>
        <v>0</v>
      </c>
      <c r="BQ169" s="53">
        <f t="shared" ref="BQ169:CD169" si="26">IF(BQ165&gt;0,BQ164/BQ165,0)</f>
        <v>0</v>
      </c>
      <c r="BR169" s="53">
        <f t="shared" si="26"/>
        <v>0</v>
      </c>
      <c r="BS169" s="53">
        <f t="shared" si="26"/>
        <v>0</v>
      </c>
      <c r="BT169" s="53">
        <f t="shared" si="26"/>
        <v>0</v>
      </c>
      <c r="BU169" s="53">
        <f t="shared" si="26"/>
        <v>0</v>
      </c>
      <c r="BV169" s="53">
        <f t="shared" si="26"/>
        <v>0</v>
      </c>
      <c r="BW169" s="53">
        <f t="shared" si="26"/>
        <v>0</v>
      </c>
      <c r="BX169" s="53">
        <f t="shared" si="26"/>
        <v>0</v>
      </c>
      <c r="BY169" s="53">
        <f t="shared" si="26"/>
        <v>0</v>
      </c>
      <c r="BZ169" s="53">
        <f t="shared" si="26"/>
        <v>0</v>
      </c>
      <c r="CA169" s="53">
        <f t="shared" si="26"/>
        <v>0</v>
      </c>
      <c r="CB169" s="53">
        <f t="shared" si="26"/>
        <v>0</v>
      </c>
      <c r="CC169" s="53">
        <f t="shared" si="26"/>
        <v>0</v>
      </c>
      <c r="CD169" s="53">
        <f t="shared" si="26"/>
        <v>0</v>
      </c>
      <c r="CE169" s="53">
        <f>IF(CE165&gt;0,CE164/CE165,0)</f>
        <v>0</v>
      </c>
      <c r="CF169" s="53">
        <f>IF(CF165&gt;0,CF164/CF165,0)</f>
        <v>0</v>
      </c>
      <c r="CG169" s="53">
        <f>IF(CG165&gt;0,CG164/CG165,0)</f>
        <v>0</v>
      </c>
      <c r="CH169" s="53">
        <f>IF(CH165&gt;0,CH164/CH165,0)</f>
        <v>0</v>
      </c>
    </row>
  </sheetData>
  <conditionalFormatting sqref="C9:C158">
    <cfRule type="expression" dxfId="42" priority="34" stopIfTrue="1">
      <formula>MOD(ROW(D3),2)</formula>
    </cfRule>
  </conditionalFormatting>
  <conditionalFormatting sqref="D17:CH158">
    <cfRule type="expression" dxfId="41" priority="31" stopIfTrue="1">
      <formula>AND(D17="A",MOD(ROW(D11),2))</formula>
    </cfRule>
    <cfRule type="cellIs" dxfId="40" priority="32" stopIfTrue="1" operator="equal">
      <formula>"A"</formula>
    </cfRule>
    <cfRule type="expression" dxfId="39" priority="33">
      <formula>MOD(ROW(D11),2)</formula>
    </cfRule>
  </conditionalFormatting>
  <conditionalFormatting sqref="C9:C165">
    <cfRule type="expression" dxfId="38" priority="30" stopIfTrue="1">
      <formula>MOD(ROW(D3),2)</formula>
    </cfRule>
  </conditionalFormatting>
  <conditionalFormatting sqref="D8:CH8 D17:CH158">
    <cfRule type="cellIs" dxfId="37" priority="26" stopIfTrue="1" operator="equal">
      <formula>""</formula>
    </cfRule>
    <cfRule type="expression" dxfId="36" priority="27" stopIfTrue="1">
      <formula>MOD(ROW(B8),2)</formula>
    </cfRule>
    <cfRule type="expression" dxfId="35" priority="28" stopIfTrue="1">
      <formula>AND(OR(D8="A",1,0),MOD(ROW(D2),2))</formula>
    </cfRule>
  </conditionalFormatting>
  <conditionalFormatting sqref="C8">
    <cfRule type="expression" dxfId="34" priority="20" stopIfTrue="1">
      <formula>MOD(ROW(D1),2)</formula>
    </cfRule>
  </conditionalFormatting>
  <conditionalFormatting sqref="C8">
    <cfRule type="expression" dxfId="33" priority="19" stopIfTrue="1">
      <formula>MOD(ROW(D1),2)</formula>
    </cfRule>
  </conditionalFormatting>
  <conditionalFormatting sqref="D8:CH8">
    <cfRule type="expression" dxfId="32" priority="72" stopIfTrue="1">
      <formula>AND(D8="A",MOD(ROW(D2),2))</formula>
    </cfRule>
    <cfRule type="cellIs" dxfId="31" priority="73" stopIfTrue="1" operator="equal">
      <formula>"A"</formula>
    </cfRule>
    <cfRule type="expression" dxfId="30" priority="74" stopIfTrue="1">
      <formula>MOD(ROW(D2),2)</formula>
    </cfRule>
  </conditionalFormatting>
  <conditionalFormatting sqref="D8:CH8">
    <cfRule type="expression" dxfId="29" priority="92">
      <formula>AND(D8="A",MOD(ROW(D1),2))</formula>
    </cfRule>
    <cfRule type="cellIs" dxfId="28" priority="93" operator="equal">
      <formula>"A"</formula>
    </cfRule>
    <cfRule type="expression" dxfId="27" priority="94">
      <formula>MOD(ROW(D1),2)</formula>
    </cfRule>
  </conditionalFormatting>
  <conditionalFormatting sqref="D8:CH8">
    <cfRule type="cellIs" dxfId="26" priority="103" operator="equal">
      <formula>""</formula>
    </cfRule>
    <cfRule type="expression" dxfId="25" priority="104">
      <formula>MOD(ROW(B8),2)</formula>
    </cfRule>
    <cfRule type="expression" dxfId="24" priority="105">
      <formula>AND(OR(D8="A",1,0),MOD(ROW(D1),2))</formula>
    </cfRule>
  </conditionalFormatting>
  <conditionalFormatting sqref="D9:D16">
    <cfRule type="expression" dxfId="23" priority="10" stopIfTrue="1">
      <formula>AND(D9="A",MOD(ROW(D3),2))</formula>
    </cfRule>
    <cfRule type="cellIs" dxfId="22" priority="11" stopIfTrue="1" operator="equal">
      <formula>"A"</formula>
    </cfRule>
    <cfRule type="expression" dxfId="21" priority="12">
      <formula>MOD(ROW(D3),2)</formula>
    </cfRule>
  </conditionalFormatting>
  <conditionalFormatting sqref="D9:D16">
    <cfRule type="cellIs" dxfId="20" priority="7" stopIfTrue="1" operator="equal">
      <formula>""</formula>
    </cfRule>
    <cfRule type="expression" dxfId="19" priority="8" stopIfTrue="1">
      <formula>MOD(ROW(B9),2)</formula>
    </cfRule>
    <cfRule type="expression" dxfId="18" priority="9" stopIfTrue="1">
      <formula>AND(OR(D9="A",1,0),MOD(ROW(D3),2))</formula>
    </cfRule>
  </conditionalFormatting>
  <conditionalFormatting sqref="BC10:BC158 E9:CH16">
    <cfRule type="expression" dxfId="17" priority="4" stopIfTrue="1">
      <formula>AND(E9="A",MOD(ROW(E3),2))</formula>
    </cfRule>
    <cfRule type="cellIs" dxfId="16" priority="5" stopIfTrue="1" operator="equal">
      <formula>"A"</formula>
    </cfRule>
    <cfRule type="expression" dxfId="15" priority="6">
      <formula>MOD(ROW(E3),2)</formula>
    </cfRule>
  </conditionalFormatting>
  <conditionalFormatting sqref="BC10:BC158 E9:CH16">
    <cfRule type="cellIs" dxfId="14" priority="1" stopIfTrue="1" operator="equal">
      <formula>""</formula>
    </cfRule>
    <cfRule type="expression" dxfId="13" priority="2" stopIfTrue="1">
      <formula>MOD(ROW(C9),2)</formula>
    </cfRule>
    <cfRule type="expression" dxfId="12" priority="3" stopIfTrue="1">
      <formula>AND(OR(E9="A",1,0),MOD(ROW(E3),2))</formula>
    </cfRule>
  </conditionalFormatting>
  <dataValidations count="3">
    <dataValidation type="list" allowBlank="1" showDropDown="1" showErrorMessage="1" errorTitle="Erreur de saisie" error="Codes possibles : _x000a_- Code 1 : Bonne réponse_x000a_- Code 0 : Absence de réponse_x000a_- Code 9 : Réponse erronée_x000a_- Code A : Absence de l'élève" sqref="IE8:IV158">
      <formula1>"0,1,9,A,3,4"</formula1>
    </dataValidation>
    <dataValidation type="list" allowBlank="1" showDropDown="1" showErrorMessage="1" errorTitle="Erreur de saisie" error="Codes possibles : _x000a_- Code 1 : Bonne réponse_x000a_- Code 0 : Absence de réponse_x000a_- Code 9 : Réponse erronée_x000a_- Code A : Absence de l'élève" sqref="BC8 BD8:CH158 D8:BB158">
      <formula1>"0,1,9,A"</formula1>
    </dataValidation>
    <dataValidation type="list" allowBlank="1" showDropDown="1" showErrorMessage="1" errorTitle="Erreur de saisie" error="Codes possibles : _x000a_- Code 1 : Bonne réponse_x000a_- Code 0 : Absence de réponse_x000a_- Code 9 : Réponse erronée_x000a_- Code A : Absence de l'élève" sqref="BC9:BC158">
      <formula1>"0,1,2,3,9,A"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81"/>
  <sheetViews>
    <sheetView topLeftCell="A10" workbookViewId="0">
      <selection activeCell="T40" sqref="T1:AE1048576"/>
    </sheetView>
  </sheetViews>
  <sheetFormatPr baseColWidth="10" defaultRowHeight="15"/>
  <cols>
    <col min="3" max="3" width="106.5703125" customWidth="1"/>
    <col min="4" max="4" width="12.42578125" customWidth="1"/>
    <col min="20" max="31" width="11.42578125" hidden="1" customWidth="1"/>
    <col min="36" max="36" width="0" hidden="1" customWidth="1"/>
  </cols>
  <sheetData>
    <row r="1" spans="1:36" s="56" customFormat="1" ht="41.25" customHeight="1">
      <c r="A1" s="311" t="s">
        <v>67</v>
      </c>
      <c r="B1" s="311"/>
      <c r="C1" s="311"/>
      <c r="D1" s="310" t="s">
        <v>68</v>
      </c>
      <c r="E1" s="310"/>
      <c r="F1" s="310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U1"/>
    </row>
    <row r="2" spans="1:36" s="56" customFormat="1" ht="47.25" customHeight="1">
      <c r="A2" s="54"/>
      <c r="B2" s="55"/>
      <c r="C2" s="57" t="str">
        <f>CONCATENATE("EE de la commune de ",Paramètres!B2)</f>
        <v xml:space="preserve">EE de la commune de </v>
      </c>
      <c r="D2" s="58"/>
      <c r="E2" s="59"/>
      <c r="F2" s="139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21"/>
      <c r="U2"/>
    </row>
    <row r="3" spans="1:36" ht="15.75" thickBot="1">
      <c r="AJ3">
        <f>9-COUNTIF(V4:AD4,"")</f>
        <v>9</v>
      </c>
    </row>
    <row r="4" spans="1:36" ht="64.5" customHeight="1" thickBot="1">
      <c r="A4" s="312" t="s">
        <v>30</v>
      </c>
      <c r="B4" s="313"/>
      <c r="C4" s="122" t="e">
        <f>"Compétences en Français = "&amp;ROUND(AVERAGE(D5:D32)*100,1)&amp;"%"</f>
        <v>#DIV/0!</v>
      </c>
      <c r="D4" s="150" t="s">
        <v>31</v>
      </c>
      <c r="E4" s="151" t="s">
        <v>32</v>
      </c>
      <c r="F4" s="152" t="s">
        <v>33</v>
      </c>
      <c r="G4" s="320" t="s">
        <v>50</v>
      </c>
      <c r="H4" s="321"/>
      <c r="I4" s="321"/>
      <c r="J4" s="321"/>
      <c r="K4" s="321"/>
      <c r="L4" s="321"/>
      <c r="M4" s="321"/>
      <c r="N4" s="321"/>
      <c r="O4" s="321"/>
      <c r="P4" s="321"/>
      <c r="Q4" s="322"/>
      <c r="R4" s="207"/>
      <c r="T4" s="123" t="s">
        <v>34</v>
      </c>
      <c r="U4" s="124" t="s">
        <v>35</v>
      </c>
      <c r="V4" s="125" t="s">
        <v>36</v>
      </c>
      <c r="W4" s="125" t="s">
        <v>36</v>
      </c>
      <c r="X4" s="125" t="s">
        <v>36</v>
      </c>
      <c r="Y4" s="125" t="s">
        <v>36</v>
      </c>
      <c r="Z4" s="125" t="s">
        <v>36</v>
      </c>
      <c r="AA4" s="125" t="s">
        <v>36</v>
      </c>
      <c r="AB4" s="125" t="s">
        <v>36</v>
      </c>
      <c r="AC4" s="125" t="s">
        <v>36</v>
      </c>
      <c r="AD4" s="125" t="s">
        <v>36</v>
      </c>
      <c r="AE4" s="126" t="s">
        <v>36</v>
      </c>
    </row>
    <row r="5" spans="1:36" ht="25.5" customHeight="1">
      <c r="A5" s="245" t="s">
        <v>37</v>
      </c>
      <c r="B5" s="281"/>
      <c r="C5" s="314" t="s">
        <v>142</v>
      </c>
      <c r="D5" s="227" t="e">
        <f>AVERAGE(Calculs!B1)</f>
        <v>#DIV/0!</v>
      </c>
      <c r="E5" s="227" t="e">
        <f>AVERAGE(D5:D10)</f>
        <v>#DIV/0!</v>
      </c>
      <c r="F5" s="227" t="e">
        <f>(D5*T5+D7*T7+D9*T9)/U5</f>
        <v>#DIV/0!</v>
      </c>
      <c r="G5" s="131" t="s">
        <v>36</v>
      </c>
      <c r="H5" s="183" t="s">
        <v>72</v>
      </c>
      <c r="I5" s="174"/>
      <c r="J5" s="174"/>
      <c r="K5" s="175"/>
      <c r="L5" s="175"/>
      <c r="M5" s="175"/>
      <c r="N5" s="175"/>
      <c r="O5" s="175"/>
      <c r="P5" s="175"/>
      <c r="Q5" s="116"/>
      <c r="R5" s="160"/>
      <c r="T5" s="239">
        <f>10-COUNTIF(V5:AE5,"")</f>
        <v>1</v>
      </c>
      <c r="U5" s="252">
        <f>SUM(T5:T10)</f>
        <v>21</v>
      </c>
      <c r="V5" s="268" t="s">
        <v>72</v>
      </c>
      <c r="W5" s="263"/>
      <c r="X5" s="263"/>
      <c r="Y5" s="263"/>
      <c r="Z5" s="263"/>
      <c r="AA5" s="263"/>
      <c r="AB5" s="263"/>
      <c r="AC5" s="263"/>
      <c r="AD5" s="263"/>
      <c r="AE5" s="264"/>
      <c r="AH5" s="106"/>
    </row>
    <row r="6" spans="1:36" ht="25.5" customHeight="1" thickBot="1">
      <c r="A6" s="245"/>
      <c r="B6" s="281"/>
      <c r="C6" s="315"/>
      <c r="D6" s="229"/>
      <c r="E6" s="228"/>
      <c r="F6" s="228"/>
      <c r="G6" s="163"/>
      <c r="H6" s="208" t="e">
        <f>VLOOKUP(Paramètres!$B$2,Calculs!$A$1:$BS$151,2,0)</f>
        <v>#DIV/0!</v>
      </c>
      <c r="I6" s="77"/>
      <c r="J6" s="77"/>
      <c r="K6" s="110"/>
      <c r="L6" s="110"/>
      <c r="M6" s="110"/>
      <c r="N6" s="110"/>
      <c r="O6" s="110"/>
      <c r="P6" s="110"/>
      <c r="Q6" s="168"/>
      <c r="R6" s="160"/>
      <c r="T6" s="240"/>
      <c r="U6" s="253"/>
      <c r="V6" s="251"/>
      <c r="W6" s="257"/>
      <c r="X6" s="257"/>
      <c r="Y6" s="257"/>
      <c r="Z6" s="257"/>
      <c r="AA6" s="257"/>
      <c r="AB6" s="257"/>
      <c r="AC6" s="257"/>
      <c r="AD6" s="257"/>
      <c r="AE6" s="261"/>
      <c r="AH6" s="106"/>
    </row>
    <row r="7" spans="1:36" ht="25.5" customHeight="1">
      <c r="A7" s="245"/>
      <c r="B7" s="281"/>
      <c r="C7" s="316" t="s">
        <v>143</v>
      </c>
      <c r="D7" s="227" t="e">
        <f>AVERAGE(Calculs!C1:L1)</f>
        <v>#DIV/0!</v>
      </c>
      <c r="E7" s="228"/>
      <c r="F7" s="228"/>
      <c r="G7" s="164" t="s">
        <v>36</v>
      </c>
      <c r="H7" s="184" t="s">
        <v>73</v>
      </c>
      <c r="I7" s="186" t="s">
        <v>74</v>
      </c>
      <c r="J7" s="186" t="s">
        <v>75</v>
      </c>
      <c r="K7" s="186" t="s">
        <v>76</v>
      </c>
      <c r="L7" s="184" t="s">
        <v>77</v>
      </c>
      <c r="M7" s="186" t="s">
        <v>78</v>
      </c>
      <c r="N7" s="186" t="s">
        <v>79</v>
      </c>
      <c r="O7" s="186" t="s">
        <v>80</v>
      </c>
      <c r="P7" s="186" t="s">
        <v>81</v>
      </c>
      <c r="Q7" s="187" t="s">
        <v>82</v>
      </c>
      <c r="R7" s="160"/>
      <c r="T7" s="239">
        <f>10-COUNTIF(V7:AE7,"")</f>
        <v>10</v>
      </c>
      <c r="U7" s="253"/>
      <c r="V7" s="251" t="s">
        <v>73</v>
      </c>
      <c r="W7" s="275" t="s">
        <v>74</v>
      </c>
      <c r="X7" s="277" t="s">
        <v>75</v>
      </c>
      <c r="Y7" s="277" t="s">
        <v>76</v>
      </c>
      <c r="Z7" s="277" t="s">
        <v>77</v>
      </c>
      <c r="AA7" s="277" t="s">
        <v>78</v>
      </c>
      <c r="AB7" s="277" t="s">
        <v>79</v>
      </c>
      <c r="AC7" s="277" t="s">
        <v>80</v>
      </c>
      <c r="AD7" s="277" t="s">
        <v>81</v>
      </c>
      <c r="AE7" s="277" t="s">
        <v>82</v>
      </c>
    </row>
    <row r="8" spans="1:36" ht="25.5" customHeight="1" thickBot="1">
      <c r="A8" s="245"/>
      <c r="B8" s="281"/>
      <c r="C8" s="317"/>
      <c r="D8" s="229"/>
      <c r="E8" s="228"/>
      <c r="F8" s="228"/>
      <c r="G8" s="165"/>
      <c r="H8" s="208" t="e">
        <f>VLOOKUP(Paramètres!$B$2,Calculs!$A$1:$BS$151,3,0)</f>
        <v>#DIV/0!</v>
      </c>
      <c r="I8" s="208" t="e">
        <f>VLOOKUP(Paramètres!$B$2,Calculs!$A$1:$BS$151,4,0)</f>
        <v>#DIV/0!</v>
      </c>
      <c r="J8" s="208" t="e">
        <f>VLOOKUP(Paramètres!$B$2,Calculs!$A$1:$BS$151,5,0)</f>
        <v>#DIV/0!</v>
      </c>
      <c r="K8" s="208" t="e">
        <f>VLOOKUP(Paramètres!$B$2,Calculs!$A$1:$BS$151,6,0)</f>
        <v>#DIV/0!</v>
      </c>
      <c r="L8" s="208" t="e">
        <f>VLOOKUP(Paramètres!$B$2,Calculs!$A$1:$BS$151,7,0)</f>
        <v>#DIV/0!</v>
      </c>
      <c r="M8" s="208" t="e">
        <f>VLOOKUP(Paramètres!$B$2,Calculs!$A$1:$BS$151,8,0)</f>
        <v>#DIV/0!</v>
      </c>
      <c r="N8" s="208" t="e">
        <f>VLOOKUP(Paramètres!$B$2,Calculs!$A$1:$BS$151,9,0)</f>
        <v>#DIV/0!</v>
      </c>
      <c r="O8" s="208" t="e">
        <f>VLOOKUP(Paramètres!$B$2,Calculs!$A$1:$BS$151,10,0)</f>
        <v>#DIV/0!</v>
      </c>
      <c r="P8" s="208" t="e">
        <f>VLOOKUP(Paramètres!$B$2,Calculs!$A$1:$BS$151,11,0)</f>
        <v>#DIV/0!</v>
      </c>
      <c r="Q8" s="210" t="e">
        <f>VLOOKUP(Paramètres!$B$2,Calculs!$A$1:$BS$151,12,0)</f>
        <v>#DIV/0!</v>
      </c>
      <c r="R8" s="160"/>
      <c r="T8" s="240"/>
      <c r="U8" s="253"/>
      <c r="V8" s="251"/>
      <c r="W8" s="276"/>
      <c r="X8" s="277"/>
      <c r="Y8" s="277"/>
      <c r="Z8" s="277"/>
      <c r="AA8" s="277"/>
      <c r="AB8" s="277"/>
      <c r="AC8" s="277"/>
      <c r="AD8" s="277"/>
      <c r="AE8" s="277"/>
    </row>
    <row r="9" spans="1:36" ht="25.5" customHeight="1">
      <c r="A9" s="245"/>
      <c r="B9" s="281"/>
      <c r="C9" s="318" t="s">
        <v>144</v>
      </c>
      <c r="D9" s="227" t="e">
        <f>AVERAGE(Calculs!M1:V1)</f>
        <v>#DIV/0!</v>
      </c>
      <c r="E9" s="228"/>
      <c r="F9" s="228"/>
      <c r="G9" s="164" t="s">
        <v>36</v>
      </c>
      <c r="H9" s="186" t="s">
        <v>83</v>
      </c>
      <c r="I9" s="185" t="s">
        <v>84</v>
      </c>
      <c r="J9" s="186" t="s">
        <v>85</v>
      </c>
      <c r="K9" s="184" t="s">
        <v>86</v>
      </c>
      <c r="L9" s="184" t="s">
        <v>87</v>
      </c>
      <c r="M9" s="186" t="s">
        <v>88</v>
      </c>
      <c r="N9" s="186" t="s">
        <v>89</v>
      </c>
      <c r="O9" s="185" t="s">
        <v>90</v>
      </c>
      <c r="P9" s="184" t="s">
        <v>91</v>
      </c>
      <c r="Q9" s="188" t="s">
        <v>92</v>
      </c>
      <c r="R9" s="160"/>
      <c r="T9" s="239">
        <f>10-COUNTIF(V9:AE9,"")</f>
        <v>10</v>
      </c>
      <c r="U9" s="253"/>
      <c r="V9" s="251" t="s">
        <v>83</v>
      </c>
      <c r="W9" s="251" t="s">
        <v>84</v>
      </c>
      <c r="X9" s="251" t="s">
        <v>85</v>
      </c>
      <c r="Y9" s="251" t="s">
        <v>86</v>
      </c>
      <c r="Z9" s="251" t="s">
        <v>87</v>
      </c>
      <c r="AA9" s="251" t="s">
        <v>88</v>
      </c>
      <c r="AB9" s="251" t="s">
        <v>89</v>
      </c>
      <c r="AC9" s="251" t="s">
        <v>90</v>
      </c>
      <c r="AD9" s="251" t="s">
        <v>91</v>
      </c>
      <c r="AE9" s="273" t="s">
        <v>92</v>
      </c>
      <c r="AH9" s="106"/>
    </row>
    <row r="10" spans="1:36" ht="25.5" customHeight="1" thickBot="1">
      <c r="A10" s="246"/>
      <c r="B10" s="282"/>
      <c r="C10" s="319"/>
      <c r="D10" s="229"/>
      <c r="E10" s="229"/>
      <c r="F10" s="229"/>
      <c r="G10" s="165"/>
      <c r="H10" s="208" t="e">
        <f>VLOOKUP(Paramètres!$B$2,Calculs!$A$1:$BS$151,13,0)</f>
        <v>#DIV/0!</v>
      </c>
      <c r="I10" s="208" t="e">
        <f>VLOOKUP(Paramètres!$B$2,Calculs!$A$1:$BS$151,14,0)</f>
        <v>#DIV/0!</v>
      </c>
      <c r="J10" s="208" t="e">
        <f>VLOOKUP(Paramètres!$B$2,Calculs!$A$1:$BS$151,15,0)</f>
        <v>#DIV/0!</v>
      </c>
      <c r="K10" s="208" t="e">
        <f>VLOOKUP(Paramètres!$B$2,Calculs!$A$1:$BS$151,16,0)</f>
        <v>#DIV/0!</v>
      </c>
      <c r="L10" s="208" t="e">
        <f>VLOOKUP(Paramètres!$B$2,Calculs!$A$1:$BS$151,17,0)</f>
        <v>#DIV/0!</v>
      </c>
      <c r="M10" s="208" t="e">
        <f>VLOOKUP(Paramètres!$B$2,Calculs!$A$1:$BS$151,18,0)</f>
        <v>#DIV/0!</v>
      </c>
      <c r="N10" s="208" t="e">
        <f>VLOOKUP(Paramètres!$B$2,Calculs!$A$1:$BS$151,19,0)</f>
        <v>#DIV/0!</v>
      </c>
      <c r="O10" s="208" t="e">
        <f>VLOOKUP(Paramètres!$B$2,Calculs!$A$1:$BS$151,20,0)</f>
        <v>#DIV/0!</v>
      </c>
      <c r="P10" s="208" t="e">
        <f>VLOOKUP(Paramètres!$B$2,Calculs!$A$1:$BS$151,21,0)</f>
        <v>#DIV/0!</v>
      </c>
      <c r="Q10" s="210" t="e">
        <f>VLOOKUP(Paramètres!$B$2,Calculs!$A$1:$BS$151,22,0)</f>
        <v>#DIV/0!</v>
      </c>
      <c r="R10" s="160"/>
      <c r="T10" s="240"/>
      <c r="U10" s="254"/>
      <c r="V10" s="269"/>
      <c r="W10" s="269"/>
      <c r="X10" s="269"/>
      <c r="Y10" s="269"/>
      <c r="Z10" s="269"/>
      <c r="AA10" s="269"/>
      <c r="AB10" s="269"/>
      <c r="AC10" s="269"/>
      <c r="AD10" s="269"/>
      <c r="AE10" s="274"/>
      <c r="AH10" s="106"/>
    </row>
    <row r="11" spans="1:36" ht="25.5" customHeight="1">
      <c r="A11" s="323" t="s">
        <v>38</v>
      </c>
      <c r="B11" s="324"/>
      <c r="C11" s="247" t="s">
        <v>161</v>
      </c>
      <c r="D11" s="227" t="e">
        <f>AVERAGE(Calculs!W1)</f>
        <v>#DIV/0!</v>
      </c>
      <c r="E11" s="227" t="e">
        <f>AVERAGE(D11:D14)</f>
        <v>#DIV/0!</v>
      </c>
      <c r="F11" s="227" t="e">
        <f>(D11*T11+D13*T13)/U11</f>
        <v>#DIV/0!</v>
      </c>
      <c r="G11" s="164" t="s">
        <v>36</v>
      </c>
      <c r="H11" s="184" t="s">
        <v>93</v>
      </c>
      <c r="I11" s="162"/>
      <c r="J11" s="162"/>
      <c r="K11" s="157"/>
      <c r="L11" s="157"/>
      <c r="M11" s="157"/>
      <c r="N11" s="157"/>
      <c r="O11" s="157"/>
      <c r="P11" s="157"/>
      <c r="Q11" s="169"/>
      <c r="R11" s="160"/>
      <c r="T11" s="239">
        <f t="shared" ref="T11" si="0">10-COUNTIF(V11:AE11,"")</f>
        <v>1</v>
      </c>
      <c r="U11" s="252">
        <f>SUM(T11:T14)</f>
        <v>4</v>
      </c>
      <c r="V11" s="268" t="s">
        <v>93</v>
      </c>
      <c r="W11" s="268"/>
      <c r="X11" s="268"/>
      <c r="Y11" s="263"/>
      <c r="Z11" s="263"/>
      <c r="AA11" s="263"/>
      <c r="AB11" s="263"/>
      <c r="AC11" s="263"/>
      <c r="AD11" s="263"/>
      <c r="AE11" s="264"/>
      <c r="AH11" s="106"/>
    </row>
    <row r="12" spans="1:36" ht="25.5" customHeight="1" thickBot="1">
      <c r="A12" s="325"/>
      <c r="B12" s="326"/>
      <c r="C12" s="248"/>
      <c r="D12" s="229"/>
      <c r="E12" s="228"/>
      <c r="F12" s="228"/>
      <c r="G12" s="165"/>
      <c r="H12" s="208" t="e">
        <f>VLOOKUP(Paramètres!$B$2,Calculs!$A$1:$BS$151,23,0)</f>
        <v>#DIV/0!</v>
      </c>
      <c r="I12" s="77"/>
      <c r="J12" s="77"/>
      <c r="K12" s="110"/>
      <c r="L12" s="110"/>
      <c r="M12" s="110"/>
      <c r="N12" s="110"/>
      <c r="O12" s="110"/>
      <c r="P12" s="110"/>
      <c r="Q12" s="170"/>
      <c r="R12" s="160"/>
      <c r="T12" s="240"/>
      <c r="U12" s="253"/>
      <c r="V12" s="251"/>
      <c r="W12" s="251"/>
      <c r="X12" s="251"/>
      <c r="Y12" s="257"/>
      <c r="Z12" s="257"/>
      <c r="AA12" s="257"/>
      <c r="AB12" s="257"/>
      <c r="AC12" s="257"/>
      <c r="AD12" s="257"/>
      <c r="AE12" s="261"/>
      <c r="AH12" s="106"/>
    </row>
    <row r="13" spans="1:36" ht="25.5" customHeight="1">
      <c r="A13" s="325"/>
      <c r="B13" s="326"/>
      <c r="C13" s="247" t="s">
        <v>145</v>
      </c>
      <c r="D13" s="227" t="e">
        <f>AVERAGE(Calculs!X1:Z1)</f>
        <v>#DIV/0!</v>
      </c>
      <c r="E13" s="228"/>
      <c r="F13" s="228"/>
      <c r="G13" s="164" t="s">
        <v>36</v>
      </c>
      <c r="H13" s="184" t="s">
        <v>94</v>
      </c>
      <c r="I13" s="186" t="s">
        <v>95</v>
      </c>
      <c r="J13" s="184" t="s">
        <v>96</v>
      </c>
      <c r="K13" s="162"/>
      <c r="L13" s="162"/>
      <c r="M13" s="162"/>
      <c r="N13" s="162"/>
      <c r="O13" s="162"/>
      <c r="P13" s="162"/>
      <c r="Q13" s="171"/>
      <c r="R13" s="160"/>
      <c r="T13" s="239">
        <f t="shared" ref="T13" si="1">10-COUNTIF(V13:AE13,"")</f>
        <v>3</v>
      </c>
      <c r="U13" s="253"/>
      <c r="V13" s="251" t="s">
        <v>94</v>
      </c>
      <c r="W13" s="251" t="s">
        <v>95</v>
      </c>
      <c r="X13" s="251" t="s">
        <v>96</v>
      </c>
      <c r="Y13" s="257"/>
      <c r="Z13" s="257"/>
      <c r="AA13" s="257"/>
      <c r="AB13" s="257"/>
      <c r="AC13" s="257"/>
      <c r="AD13" s="257"/>
      <c r="AE13" s="261"/>
      <c r="AH13" s="106"/>
    </row>
    <row r="14" spans="1:36" ht="25.5" customHeight="1" thickBot="1">
      <c r="A14" s="327"/>
      <c r="B14" s="328"/>
      <c r="C14" s="248"/>
      <c r="D14" s="229"/>
      <c r="E14" s="229"/>
      <c r="F14" s="229"/>
      <c r="G14" s="165"/>
      <c r="H14" s="208" t="e">
        <f>VLOOKUP(Paramètres!$B$2,Calculs!$A$1:$BS$151,24,0)</f>
        <v>#DIV/0!</v>
      </c>
      <c r="I14" s="208" t="e">
        <f>VLOOKUP(Paramètres!$B$2,Calculs!$A$1:$BS$151,25,0)</f>
        <v>#DIV/0!</v>
      </c>
      <c r="J14" s="208" t="e">
        <f>VLOOKUP(Paramètres!$B$2,Calculs!$A$1:$BS$151,26,0)</f>
        <v>#DIV/0!</v>
      </c>
      <c r="K14" s="77"/>
      <c r="L14" s="77"/>
      <c r="M14" s="77"/>
      <c r="N14" s="155"/>
      <c r="O14" s="155"/>
      <c r="P14" s="77"/>
      <c r="Q14" s="172"/>
      <c r="R14" s="160"/>
      <c r="T14" s="240"/>
      <c r="U14" s="254"/>
      <c r="V14" s="269"/>
      <c r="W14" s="269"/>
      <c r="X14" s="269"/>
      <c r="Y14" s="258"/>
      <c r="Z14" s="258"/>
      <c r="AA14" s="258"/>
      <c r="AB14" s="258"/>
      <c r="AC14" s="258"/>
      <c r="AD14" s="258"/>
      <c r="AE14" s="262"/>
      <c r="AH14" s="106"/>
    </row>
    <row r="15" spans="1:36" ht="25.5" customHeight="1">
      <c r="A15" s="241" t="s">
        <v>39</v>
      </c>
      <c r="B15" s="324" t="s">
        <v>40</v>
      </c>
      <c r="C15" s="247" t="s">
        <v>146</v>
      </c>
      <c r="D15" s="227" t="e">
        <f>AVERAGE(Calculs!AA1)</f>
        <v>#DIV/0!</v>
      </c>
      <c r="E15" s="227" t="e">
        <f>AVERAGE(D15:D22)</f>
        <v>#DIV/0!</v>
      </c>
      <c r="F15" s="227" t="e">
        <f>(D15*T15+D17*T17+D19*T19+D21*T21)/U15</f>
        <v>#DIV/0!</v>
      </c>
      <c r="G15" s="164" t="s">
        <v>36</v>
      </c>
      <c r="H15" s="186" t="s">
        <v>97</v>
      </c>
      <c r="I15" s="149"/>
      <c r="J15" s="149"/>
      <c r="K15" s="149"/>
      <c r="L15" s="157"/>
      <c r="M15" s="190"/>
      <c r="N15" s="194"/>
      <c r="O15" s="195" t="s">
        <v>155</v>
      </c>
      <c r="P15" s="192"/>
      <c r="Q15" s="169"/>
      <c r="R15" s="160"/>
      <c r="T15" s="239">
        <f t="shared" ref="T15" si="2">10-COUNTIF(V15:AE15,"")</f>
        <v>1</v>
      </c>
      <c r="U15" s="252">
        <f>SUM(T15:T22)</f>
        <v>4</v>
      </c>
      <c r="V15" s="268" t="s">
        <v>97</v>
      </c>
      <c r="W15" s="268"/>
      <c r="X15" s="268"/>
      <c r="Y15" s="263"/>
      <c r="Z15" s="263"/>
      <c r="AA15" s="263"/>
      <c r="AB15" s="263"/>
      <c r="AC15" s="263"/>
      <c r="AD15" s="263"/>
      <c r="AE15" s="264"/>
      <c r="AH15" s="106"/>
    </row>
    <row r="16" spans="1:36" ht="25.5" customHeight="1" thickBot="1">
      <c r="A16" s="242"/>
      <c r="B16" s="326"/>
      <c r="C16" s="248"/>
      <c r="D16" s="229"/>
      <c r="E16" s="228"/>
      <c r="F16" s="228"/>
      <c r="G16" s="165"/>
      <c r="H16" s="208" t="e">
        <f>VLOOKUP(Paramètres!$B$2,Calculs!$A$1:$BS$151,27,0)</f>
        <v>#DIV/0!</v>
      </c>
      <c r="I16" s="77"/>
      <c r="J16" s="77"/>
      <c r="K16" s="77"/>
      <c r="L16" s="110"/>
      <c r="M16" s="191"/>
      <c r="N16" s="196"/>
      <c r="O16" s="197" t="s">
        <v>156</v>
      </c>
      <c r="P16" s="193"/>
      <c r="Q16" s="170"/>
      <c r="R16" s="160"/>
      <c r="T16" s="240"/>
      <c r="U16" s="253"/>
      <c r="V16" s="251"/>
      <c r="W16" s="251"/>
      <c r="X16" s="251"/>
      <c r="Y16" s="257"/>
      <c r="Z16" s="257"/>
      <c r="AA16" s="257"/>
      <c r="AB16" s="257"/>
      <c r="AC16" s="257"/>
      <c r="AD16" s="257"/>
      <c r="AE16" s="261"/>
      <c r="AH16" s="106"/>
    </row>
    <row r="17" spans="1:34" ht="25.5" customHeight="1">
      <c r="A17" s="242"/>
      <c r="B17" s="326"/>
      <c r="C17" s="247" t="s">
        <v>147</v>
      </c>
      <c r="D17" s="227" t="e">
        <f>AVERAGE(Calculs!AB$1)</f>
        <v>#DIV/0!</v>
      </c>
      <c r="E17" s="228"/>
      <c r="F17" s="228"/>
      <c r="G17" s="164" t="s">
        <v>36</v>
      </c>
      <c r="H17" s="184" t="s">
        <v>98</v>
      </c>
      <c r="I17" s="162"/>
      <c r="J17" s="162"/>
      <c r="K17" s="157"/>
      <c r="L17" s="157"/>
      <c r="M17" s="190"/>
      <c r="N17" s="198"/>
      <c r="O17" s="197" t="s">
        <v>157</v>
      </c>
      <c r="P17" s="192"/>
      <c r="Q17" s="169"/>
      <c r="R17" s="160"/>
      <c r="T17" s="239">
        <f t="shared" ref="T17" si="3">10-COUNTIF(V17:AE17,"")</f>
        <v>1</v>
      </c>
      <c r="U17" s="253"/>
      <c r="V17" s="268" t="s">
        <v>98</v>
      </c>
      <c r="W17" s="251"/>
      <c r="X17" s="251"/>
      <c r="Y17" s="257"/>
      <c r="Z17" s="257"/>
      <c r="AA17" s="257"/>
      <c r="AB17" s="257"/>
      <c r="AC17" s="257"/>
      <c r="AD17" s="257"/>
      <c r="AE17" s="261"/>
      <c r="AH17" s="106"/>
    </row>
    <row r="18" spans="1:34" ht="25.5" customHeight="1" thickBot="1">
      <c r="A18" s="242"/>
      <c r="B18" s="326"/>
      <c r="C18" s="248"/>
      <c r="D18" s="229"/>
      <c r="E18" s="228"/>
      <c r="F18" s="228"/>
      <c r="G18" s="165"/>
      <c r="H18" s="208" t="e">
        <f>VLOOKUP(Paramètres!$B$2,Calculs!$A$1:$BS$151,28,0)</f>
        <v>#DIV/0!</v>
      </c>
      <c r="I18" s="77"/>
      <c r="J18" s="77"/>
      <c r="K18" s="110"/>
      <c r="L18" s="110"/>
      <c r="M18" s="191"/>
      <c r="N18" s="199"/>
      <c r="O18" s="200" t="s">
        <v>158</v>
      </c>
      <c r="P18" s="193"/>
      <c r="Q18" s="170"/>
      <c r="R18" s="160"/>
      <c r="T18" s="240"/>
      <c r="U18" s="253"/>
      <c r="V18" s="251"/>
      <c r="W18" s="251"/>
      <c r="X18" s="251"/>
      <c r="Y18" s="257"/>
      <c r="Z18" s="257"/>
      <c r="AA18" s="257"/>
      <c r="AB18" s="257"/>
      <c r="AC18" s="257"/>
      <c r="AD18" s="257"/>
      <c r="AE18" s="261"/>
      <c r="AH18" s="106"/>
    </row>
    <row r="19" spans="1:34" ht="25.5" customHeight="1">
      <c r="A19" s="242"/>
      <c r="B19" s="326"/>
      <c r="C19" s="247" t="s">
        <v>148</v>
      </c>
      <c r="D19" s="227" t="e">
        <f>AVERAGE(Calculs!AC$1)</f>
        <v>#DIV/0!</v>
      </c>
      <c r="E19" s="228"/>
      <c r="F19" s="228"/>
      <c r="G19" s="164" t="s">
        <v>36</v>
      </c>
      <c r="H19" s="186" t="s">
        <v>99</v>
      </c>
      <c r="I19" s="162"/>
      <c r="J19" s="162"/>
      <c r="K19" s="157"/>
      <c r="L19" s="157"/>
      <c r="M19" s="157"/>
      <c r="N19" s="145"/>
      <c r="O19" s="145"/>
      <c r="P19" s="157"/>
      <c r="Q19" s="169"/>
      <c r="R19" s="160"/>
      <c r="T19" s="239">
        <f t="shared" ref="T19" si="4">10-COUNTIF(V19:AE19,"")</f>
        <v>1</v>
      </c>
      <c r="U19" s="253"/>
      <c r="V19" s="251" t="s">
        <v>99</v>
      </c>
      <c r="W19" s="251"/>
      <c r="X19" s="251"/>
      <c r="Y19" s="257"/>
      <c r="Z19" s="257"/>
      <c r="AA19" s="257"/>
      <c r="AB19" s="257"/>
      <c r="AC19" s="257"/>
      <c r="AD19" s="257"/>
      <c r="AE19" s="261"/>
      <c r="AH19" s="106"/>
    </row>
    <row r="20" spans="1:34" ht="25.5" customHeight="1" thickBot="1">
      <c r="A20" s="242"/>
      <c r="B20" s="326"/>
      <c r="C20" s="248"/>
      <c r="D20" s="229"/>
      <c r="E20" s="228"/>
      <c r="F20" s="228"/>
      <c r="G20" s="165"/>
      <c r="H20" s="208" t="e">
        <f>VLOOKUP(Paramètres!$B$2,Calculs!$A$1:$BS$151,29,0)</f>
        <v>#DIV/0!</v>
      </c>
      <c r="I20" s="77"/>
      <c r="J20" s="77"/>
      <c r="K20" s="110"/>
      <c r="L20" s="110"/>
      <c r="M20" s="110"/>
      <c r="N20" s="110"/>
      <c r="O20" s="110"/>
      <c r="P20" s="110"/>
      <c r="Q20" s="170"/>
      <c r="R20" s="160"/>
      <c r="T20" s="240"/>
      <c r="U20" s="253"/>
      <c r="V20" s="251"/>
      <c r="W20" s="251"/>
      <c r="X20" s="251"/>
      <c r="Y20" s="257"/>
      <c r="Z20" s="257"/>
      <c r="AA20" s="257"/>
      <c r="AB20" s="257"/>
      <c r="AC20" s="257"/>
      <c r="AD20" s="257"/>
      <c r="AE20" s="261"/>
      <c r="AH20" s="106"/>
    </row>
    <row r="21" spans="1:34" ht="25.5" customHeight="1">
      <c r="A21" s="242"/>
      <c r="B21" s="326"/>
      <c r="C21" s="247" t="s">
        <v>149</v>
      </c>
      <c r="D21" s="227" t="e">
        <f>AVERAGE(Calculs!AD1)</f>
        <v>#DIV/0!</v>
      </c>
      <c r="E21" s="228"/>
      <c r="F21" s="228"/>
      <c r="G21" s="164" t="s">
        <v>36</v>
      </c>
      <c r="H21" s="186" t="s">
        <v>100</v>
      </c>
      <c r="I21" s="162"/>
      <c r="J21" s="162"/>
      <c r="K21" s="157"/>
      <c r="L21" s="157"/>
      <c r="M21" s="157"/>
      <c r="N21" s="157"/>
      <c r="O21" s="157"/>
      <c r="P21" s="157"/>
      <c r="Q21" s="169"/>
      <c r="R21" s="160"/>
      <c r="T21" s="239">
        <f t="shared" ref="T21" si="5">10-COUNTIF(V21:AE21,"")</f>
        <v>1</v>
      </c>
      <c r="U21" s="253"/>
      <c r="V21" s="251" t="s">
        <v>100</v>
      </c>
      <c r="W21" s="251"/>
      <c r="X21" s="251"/>
      <c r="Y21" s="257"/>
      <c r="Z21" s="257"/>
      <c r="AA21" s="257"/>
      <c r="AB21" s="257"/>
      <c r="AC21" s="257"/>
      <c r="AD21" s="257"/>
      <c r="AE21" s="261"/>
      <c r="AH21" s="106"/>
    </row>
    <row r="22" spans="1:34" ht="25.5" customHeight="1" thickBot="1">
      <c r="A22" s="242"/>
      <c r="B22" s="326"/>
      <c r="C22" s="248"/>
      <c r="D22" s="229"/>
      <c r="E22" s="229"/>
      <c r="F22" s="229"/>
      <c r="G22" s="165"/>
      <c r="H22" s="208" t="e">
        <f>VLOOKUP(Paramètres!$B$2,Calculs!$A$1:$BS$151,30,0)</f>
        <v>#DIV/0!</v>
      </c>
      <c r="I22" s="77"/>
      <c r="J22" s="77"/>
      <c r="K22" s="110"/>
      <c r="L22" s="110"/>
      <c r="M22" s="110"/>
      <c r="N22" s="110"/>
      <c r="O22" s="110"/>
      <c r="P22" s="110"/>
      <c r="Q22" s="170"/>
      <c r="R22" s="160"/>
      <c r="T22" s="240"/>
      <c r="U22" s="254"/>
      <c r="V22" s="269"/>
      <c r="W22" s="269"/>
      <c r="X22" s="269"/>
      <c r="Y22" s="258"/>
      <c r="Z22" s="258"/>
      <c r="AA22" s="258"/>
      <c r="AB22" s="258"/>
      <c r="AC22" s="258"/>
      <c r="AD22" s="258"/>
      <c r="AE22" s="262"/>
      <c r="AH22" s="106"/>
    </row>
    <row r="23" spans="1:34" ht="25.5" customHeight="1">
      <c r="A23" s="242"/>
      <c r="B23" s="280" t="s">
        <v>41</v>
      </c>
      <c r="C23" s="247" t="s">
        <v>162</v>
      </c>
      <c r="D23" s="227" t="e">
        <f>AVERAGE(Calculs!AE1:AF1)</f>
        <v>#DIV/0!</v>
      </c>
      <c r="E23" s="227" t="e">
        <f>AVERAGE(D23)</f>
        <v>#DIV/0!</v>
      </c>
      <c r="F23" s="227" t="e">
        <f>(D23*T23)/U23</f>
        <v>#DIV/0!</v>
      </c>
      <c r="G23" s="164" t="s">
        <v>36</v>
      </c>
      <c r="H23" s="186" t="s">
        <v>101</v>
      </c>
      <c r="I23" s="184" t="s">
        <v>102</v>
      </c>
      <c r="J23" s="162"/>
      <c r="K23" s="162"/>
      <c r="L23" s="157"/>
      <c r="M23" s="157"/>
      <c r="N23" s="157"/>
      <c r="O23" s="157"/>
      <c r="P23" s="157"/>
      <c r="Q23" s="169"/>
      <c r="R23" s="160"/>
      <c r="T23" s="239">
        <f t="shared" ref="T23" si="6">10-COUNTIF(V23:AE23,"")</f>
        <v>2</v>
      </c>
      <c r="U23" s="252">
        <f>SUM(T23:T26)</f>
        <v>2</v>
      </c>
      <c r="V23" s="268" t="s">
        <v>101</v>
      </c>
      <c r="W23" s="268" t="s">
        <v>102</v>
      </c>
      <c r="X23" s="268"/>
      <c r="Y23" s="268"/>
      <c r="Z23" s="263"/>
      <c r="AA23" s="263"/>
      <c r="AB23" s="263"/>
      <c r="AC23" s="263"/>
      <c r="AD23" s="263"/>
      <c r="AE23" s="264"/>
      <c r="AH23" s="106"/>
    </row>
    <row r="24" spans="1:34" ht="25.5" customHeight="1" thickBot="1">
      <c r="A24" s="242"/>
      <c r="B24" s="281"/>
      <c r="C24" s="248"/>
      <c r="D24" s="229"/>
      <c r="E24" s="228"/>
      <c r="F24" s="228"/>
      <c r="G24" s="165"/>
      <c r="H24" s="208" t="e">
        <f>VLOOKUP(Paramètres!$B$2,Calculs!$A$1:$BS$151,31,0)</f>
        <v>#DIV/0!</v>
      </c>
      <c r="I24" s="208" t="e">
        <f>VLOOKUP(Paramètres!$B$2,Calculs!$A$1:$BS$151,32,0)</f>
        <v>#DIV/0!</v>
      </c>
      <c r="J24" s="77"/>
      <c r="K24" s="77"/>
      <c r="L24" s="110"/>
      <c r="M24" s="110"/>
      <c r="N24" s="110"/>
      <c r="O24" s="110"/>
      <c r="P24" s="110"/>
      <c r="Q24" s="170"/>
      <c r="R24" s="160"/>
      <c r="T24" s="240"/>
      <c r="U24" s="253"/>
      <c r="V24" s="251"/>
      <c r="W24" s="251"/>
      <c r="X24" s="251"/>
      <c r="Y24" s="251"/>
      <c r="Z24" s="257"/>
      <c r="AA24" s="257"/>
      <c r="AB24" s="257"/>
      <c r="AC24" s="257"/>
      <c r="AD24" s="257"/>
      <c r="AE24" s="261"/>
      <c r="AH24" s="106"/>
    </row>
    <row r="25" spans="1:34" ht="25.5" customHeight="1" thickBot="1">
      <c r="A25" s="242"/>
      <c r="B25" s="281"/>
      <c r="C25" s="247"/>
      <c r="D25" s="249"/>
      <c r="E25" s="228"/>
      <c r="F25" s="228"/>
      <c r="G25" s="164"/>
      <c r="H25" s="162"/>
      <c r="I25" s="162"/>
      <c r="J25" s="162"/>
      <c r="K25" s="162"/>
      <c r="L25" s="157"/>
      <c r="M25" s="157"/>
      <c r="N25" s="201"/>
      <c r="O25" s="201"/>
      <c r="P25" s="157"/>
      <c r="Q25" s="169"/>
      <c r="R25" s="160"/>
      <c r="T25" s="239">
        <f t="shared" ref="T25" si="7">10-COUNTIF(V25:AE25,"")</f>
        <v>0</v>
      </c>
      <c r="U25" s="253"/>
      <c r="V25" s="251"/>
      <c r="W25" s="251"/>
      <c r="X25" s="251"/>
      <c r="Y25" s="251"/>
      <c r="Z25" s="257"/>
      <c r="AA25" s="257"/>
      <c r="AB25" s="257"/>
      <c r="AC25" s="257"/>
      <c r="AD25" s="257"/>
      <c r="AE25" s="261"/>
      <c r="AH25" s="106"/>
    </row>
    <row r="26" spans="1:34" ht="25.5" customHeight="1" thickBot="1">
      <c r="A26" s="242"/>
      <c r="B26" s="281"/>
      <c r="C26" s="248"/>
      <c r="D26" s="250"/>
      <c r="E26" s="229"/>
      <c r="F26" s="229"/>
      <c r="G26" s="165"/>
      <c r="H26" s="154"/>
      <c r="I26" s="154"/>
      <c r="J26" s="154"/>
      <c r="K26" s="154"/>
      <c r="L26" s="110"/>
      <c r="M26" s="191"/>
      <c r="N26" s="194"/>
      <c r="O26" s="195" t="s">
        <v>155</v>
      </c>
      <c r="P26" s="193"/>
      <c r="Q26" s="170"/>
      <c r="R26" s="160"/>
      <c r="T26" s="240"/>
      <c r="U26" s="254"/>
      <c r="V26" s="269"/>
      <c r="W26" s="269"/>
      <c r="X26" s="269"/>
      <c r="Y26" s="269"/>
      <c r="Z26" s="258"/>
      <c r="AA26" s="258"/>
      <c r="AB26" s="258"/>
      <c r="AC26" s="258"/>
      <c r="AD26" s="258"/>
      <c r="AE26" s="262"/>
    </row>
    <row r="27" spans="1:34" ht="25.5" customHeight="1">
      <c r="A27" s="242"/>
      <c r="B27" s="244" t="s">
        <v>42</v>
      </c>
      <c r="C27" s="247" t="s">
        <v>163</v>
      </c>
      <c r="D27" s="227" t="e">
        <f>AVERAGE(Calculs!AG1)</f>
        <v>#DIV/0!</v>
      </c>
      <c r="E27" s="227" t="e">
        <f>AVERAGE(D27:D34)</f>
        <v>#DIV/0!</v>
      </c>
      <c r="F27" s="227" t="e">
        <f>(D27*T27+D29*T29+D31*T31+D33*T33)/U27</f>
        <v>#DIV/0!</v>
      </c>
      <c r="G27" s="164" t="s">
        <v>36</v>
      </c>
      <c r="H27" s="186" t="s">
        <v>103</v>
      </c>
      <c r="I27" s="149"/>
      <c r="J27" s="149"/>
      <c r="K27" s="149"/>
      <c r="L27" s="149"/>
      <c r="M27" s="161"/>
      <c r="N27" s="196"/>
      <c r="O27" s="197" t="s">
        <v>156</v>
      </c>
      <c r="P27" s="192"/>
      <c r="Q27" s="169"/>
      <c r="R27" s="160"/>
      <c r="T27" s="239">
        <f t="shared" ref="T27" si="8">10-COUNTIF(V27:AE27,"")</f>
        <v>1</v>
      </c>
      <c r="U27" s="252">
        <f>SUM(T27:T34)</f>
        <v>7</v>
      </c>
      <c r="V27" s="268" t="s">
        <v>103</v>
      </c>
      <c r="W27" s="268"/>
      <c r="X27" s="268"/>
      <c r="Y27" s="268"/>
      <c r="Z27" s="263"/>
      <c r="AA27" s="263"/>
      <c r="AB27" s="263"/>
      <c r="AC27" s="263"/>
      <c r="AD27" s="263"/>
      <c r="AE27" s="264"/>
    </row>
    <row r="28" spans="1:34" ht="25.5" customHeight="1" thickBot="1">
      <c r="A28" s="242"/>
      <c r="B28" s="245"/>
      <c r="C28" s="248"/>
      <c r="D28" s="229"/>
      <c r="E28" s="228"/>
      <c r="F28" s="228"/>
      <c r="G28" s="165"/>
      <c r="H28" s="208" t="e">
        <f>VLOOKUP(Paramètres!$B$2,Calculs!$A$1:$BS$151,33,0)</f>
        <v>#DIV/0!</v>
      </c>
      <c r="I28" s="178"/>
      <c r="J28" s="77"/>
      <c r="K28" s="110"/>
      <c r="L28" s="110"/>
      <c r="M28" s="191"/>
      <c r="N28" s="198"/>
      <c r="O28" s="197" t="s">
        <v>157</v>
      </c>
      <c r="P28" s="193"/>
      <c r="Q28" s="170"/>
      <c r="R28" s="160"/>
      <c r="T28" s="240"/>
      <c r="U28" s="253"/>
      <c r="V28" s="251"/>
      <c r="W28" s="251"/>
      <c r="X28" s="251"/>
      <c r="Y28" s="251"/>
      <c r="Z28" s="257"/>
      <c r="AA28" s="257"/>
      <c r="AB28" s="257"/>
      <c r="AC28" s="257"/>
      <c r="AD28" s="257"/>
      <c r="AE28" s="261"/>
    </row>
    <row r="29" spans="1:34" ht="25.5" customHeight="1" thickBot="1">
      <c r="A29" s="242"/>
      <c r="B29" s="245"/>
      <c r="C29" s="247" t="s">
        <v>164</v>
      </c>
      <c r="D29" s="227" t="e">
        <f>AVERAGE(Calculs!AH1:AI1)</f>
        <v>#DIV/0!</v>
      </c>
      <c r="E29" s="228"/>
      <c r="F29" s="228"/>
      <c r="G29" s="164" t="s">
        <v>36</v>
      </c>
      <c r="H29" s="186" t="s">
        <v>104</v>
      </c>
      <c r="I29" s="184" t="s">
        <v>105</v>
      </c>
      <c r="J29" s="162"/>
      <c r="K29" s="157"/>
      <c r="L29" s="157"/>
      <c r="M29" s="190"/>
      <c r="N29" s="199"/>
      <c r="O29" s="200" t="s">
        <v>158</v>
      </c>
      <c r="P29" s="192"/>
      <c r="Q29" s="169"/>
      <c r="R29" s="160"/>
      <c r="T29" s="239">
        <f t="shared" ref="T29" si="9">10-COUNTIF(V29:AE29,"")</f>
        <v>2</v>
      </c>
      <c r="U29" s="253"/>
      <c r="V29" s="251" t="s">
        <v>104</v>
      </c>
      <c r="W29" s="251" t="s">
        <v>105</v>
      </c>
      <c r="X29" s="251"/>
      <c r="Y29" s="251"/>
      <c r="Z29" s="257"/>
      <c r="AA29" s="257"/>
      <c r="AB29" s="257"/>
      <c r="AC29" s="257"/>
      <c r="AD29" s="257"/>
      <c r="AE29" s="261"/>
    </row>
    <row r="30" spans="1:34" ht="25.5" customHeight="1" thickBot="1">
      <c r="A30" s="242"/>
      <c r="B30" s="245"/>
      <c r="C30" s="248"/>
      <c r="D30" s="229"/>
      <c r="E30" s="228"/>
      <c r="F30" s="228"/>
      <c r="G30" s="165"/>
      <c r="H30" s="208" t="e">
        <f>VLOOKUP(Paramètres!$B$2,Calculs!$A$1:$BS$151,34,0)</f>
        <v>#DIV/0!</v>
      </c>
      <c r="I30" s="208" t="e">
        <f>VLOOKUP(Paramètres!$B$2,Calculs!$A$1:$BS$151,35,0)</f>
        <v>#DIV/0!</v>
      </c>
      <c r="J30" s="77"/>
      <c r="K30" s="110"/>
      <c r="L30" s="110"/>
      <c r="M30" s="110"/>
      <c r="N30" s="111"/>
      <c r="O30" s="111"/>
      <c r="P30" s="110"/>
      <c r="Q30" s="170"/>
      <c r="R30" s="160"/>
      <c r="T30" s="240"/>
      <c r="U30" s="253"/>
      <c r="V30" s="251"/>
      <c r="W30" s="251"/>
      <c r="X30" s="251"/>
      <c r="Y30" s="251"/>
      <c r="Z30" s="257"/>
      <c r="AA30" s="257"/>
      <c r="AB30" s="257"/>
      <c r="AC30" s="257"/>
      <c r="AD30" s="257"/>
      <c r="AE30" s="261"/>
    </row>
    <row r="31" spans="1:34" ht="25.5" customHeight="1">
      <c r="A31" s="242"/>
      <c r="B31" s="245"/>
      <c r="C31" s="247" t="s">
        <v>165</v>
      </c>
      <c r="D31" s="227" t="e">
        <f>AVERAGE(Calculs!AJ1:AL1)</f>
        <v>#DIV/0!</v>
      </c>
      <c r="E31" s="228"/>
      <c r="F31" s="228"/>
      <c r="G31" s="164" t="s">
        <v>36</v>
      </c>
      <c r="H31" s="184" t="s">
        <v>106</v>
      </c>
      <c r="I31" s="184" t="s">
        <v>107</v>
      </c>
      <c r="J31" s="185" t="s">
        <v>108</v>
      </c>
      <c r="K31" s="157"/>
      <c r="L31" s="157"/>
      <c r="M31" s="157"/>
      <c r="N31" s="157"/>
      <c r="O31" s="157"/>
      <c r="P31" s="157"/>
      <c r="Q31" s="169"/>
      <c r="R31" s="160"/>
      <c r="T31" s="239">
        <f>10-COUNTIF(V31:AE31,"")</f>
        <v>3</v>
      </c>
      <c r="U31" s="253"/>
      <c r="V31" s="251" t="s">
        <v>107</v>
      </c>
      <c r="W31" s="251" t="s">
        <v>108</v>
      </c>
      <c r="X31" s="251" t="s">
        <v>106</v>
      </c>
      <c r="Y31" s="251"/>
      <c r="Z31" s="257"/>
      <c r="AA31" s="257"/>
      <c r="AB31" s="257"/>
      <c r="AC31" s="257"/>
      <c r="AD31" s="257"/>
      <c r="AE31" s="261"/>
    </row>
    <row r="32" spans="1:34" ht="25.5" customHeight="1" thickBot="1">
      <c r="A32" s="242"/>
      <c r="B32" s="245"/>
      <c r="C32" s="248"/>
      <c r="D32" s="229"/>
      <c r="E32" s="228"/>
      <c r="F32" s="228"/>
      <c r="G32" s="166"/>
      <c r="H32" s="208" t="e">
        <f>VLOOKUP(Paramètres!$B$2,Calculs!$A$1:$BS$151,36,0)</f>
        <v>#DIV/0!</v>
      </c>
      <c r="I32" s="208" t="e">
        <f>VLOOKUP(Paramètres!$B$2,Calculs!$A$1:$BS$151,37,0)</f>
        <v>#DIV/0!</v>
      </c>
      <c r="J32" s="208" t="e">
        <f>VLOOKUP(Paramètres!$B$2,Calculs!$A$1:$BS$151,38,0)</f>
        <v>#DIV/0!</v>
      </c>
      <c r="K32" s="110"/>
      <c r="L32" s="110"/>
      <c r="M32" s="110"/>
      <c r="N32" s="110"/>
      <c r="O32" s="110"/>
      <c r="P32" s="110"/>
      <c r="Q32" s="173"/>
      <c r="R32" s="160"/>
      <c r="T32" s="240"/>
      <c r="U32" s="253"/>
      <c r="V32" s="235"/>
      <c r="W32" s="235"/>
      <c r="X32" s="235"/>
      <c r="Y32" s="235"/>
      <c r="Z32" s="237"/>
      <c r="AA32" s="237"/>
      <c r="AB32" s="237"/>
      <c r="AC32" s="237"/>
      <c r="AD32" s="237"/>
      <c r="AE32" s="233"/>
    </row>
    <row r="33" spans="1:34" ht="25.5" customHeight="1">
      <c r="A33" s="242"/>
      <c r="B33" s="245"/>
      <c r="C33" s="247" t="s">
        <v>166</v>
      </c>
      <c r="D33" s="227" t="e">
        <f>AVERAGE(Calculs!AM1)</f>
        <v>#DIV/0!</v>
      </c>
      <c r="E33" s="228"/>
      <c r="F33" s="228"/>
      <c r="G33" s="167" t="s">
        <v>36</v>
      </c>
      <c r="H33" s="189" t="s">
        <v>109</v>
      </c>
      <c r="I33" s="77"/>
      <c r="J33" s="77"/>
      <c r="K33" s="110"/>
      <c r="L33" s="110"/>
      <c r="M33" s="110"/>
      <c r="N33" s="110"/>
      <c r="O33" s="110"/>
      <c r="P33" s="110"/>
      <c r="Q33" s="170"/>
      <c r="R33" s="160"/>
      <c r="T33" s="239">
        <f>10-COUNTIF(V33:AE33,"")</f>
        <v>1</v>
      </c>
      <c r="U33" s="253"/>
      <c r="V33" s="235" t="s">
        <v>109</v>
      </c>
      <c r="W33" s="235"/>
      <c r="X33" s="235"/>
      <c r="Y33" s="235"/>
      <c r="Z33" s="237"/>
      <c r="AA33" s="237"/>
      <c r="AB33" s="237"/>
      <c r="AC33" s="237"/>
      <c r="AD33" s="237"/>
      <c r="AE33" s="233"/>
    </row>
    <row r="34" spans="1:34" ht="25.5" customHeight="1" thickBot="1">
      <c r="A34" s="243"/>
      <c r="B34" s="246"/>
      <c r="C34" s="248"/>
      <c r="D34" s="229"/>
      <c r="E34" s="229"/>
      <c r="F34" s="229"/>
      <c r="G34" s="118"/>
      <c r="H34" s="211" t="e">
        <f>VLOOKUP(Paramètres!$B$2,Calculs!$A$1:$BS$151,39,0)</f>
        <v>#DIV/0!</v>
      </c>
      <c r="I34" s="176"/>
      <c r="J34" s="176"/>
      <c r="K34" s="177"/>
      <c r="L34" s="177"/>
      <c r="M34" s="177"/>
      <c r="N34" s="177"/>
      <c r="O34" s="177"/>
      <c r="P34" s="177"/>
      <c r="Q34" s="119"/>
      <c r="R34" s="160"/>
      <c r="T34" s="240"/>
      <c r="U34" s="254"/>
      <c r="V34" s="236"/>
      <c r="W34" s="236"/>
      <c r="X34" s="236"/>
      <c r="Y34" s="236"/>
      <c r="Z34" s="238"/>
      <c r="AA34" s="238"/>
      <c r="AB34" s="238"/>
      <c r="AC34" s="238"/>
      <c r="AD34" s="238"/>
      <c r="AE34" s="234"/>
    </row>
    <row r="35" spans="1:34" ht="21" customHeight="1">
      <c r="A35" s="132"/>
      <c r="B35" s="133"/>
      <c r="C35" s="136"/>
    </row>
    <row r="36" spans="1:34" ht="81.75" customHeight="1">
      <c r="A36" s="132"/>
      <c r="B36" s="133"/>
      <c r="C36" s="136"/>
    </row>
    <row r="37" spans="1:34" ht="21" customHeight="1">
      <c r="A37" s="132"/>
      <c r="B37" s="133"/>
      <c r="C37" s="136"/>
    </row>
    <row r="38" spans="1:34" ht="18.75" thickBot="1">
      <c r="A38" s="134"/>
      <c r="B38" s="135"/>
      <c r="C38" s="137"/>
    </row>
    <row r="39" spans="1:34" ht="51.75" thickBot="1">
      <c r="A39" s="278" t="s">
        <v>30</v>
      </c>
      <c r="B39" s="279"/>
      <c r="C39" s="80" t="e">
        <f>"Compétences en Mathématique = "&amp;ROUND(AVERAGE(D40:D79)*100,1)&amp;"%"</f>
        <v>#DIV/0!</v>
      </c>
      <c r="D39" s="60" t="s">
        <v>31</v>
      </c>
      <c r="E39" s="61" t="s">
        <v>32</v>
      </c>
      <c r="F39" s="62" t="s">
        <v>33</v>
      </c>
      <c r="G39" s="301" t="s">
        <v>51</v>
      </c>
      <c r="H39" s="302"/>
      <c r="I39" s="302"/>
      <c r="J39" s="302"/>
      <c r="K39" s="302"/>
      <c r="L39" s="302"/>
      <c r="M39" s="302"/>
      <c r="N39" s="302"/>
      <c r="O39" s="302"/>
      <c r="P39" s="302"/>
      <c r="Q39" s="303"/>
      <c r="R39" s="206"/>
      <c r="T39" s="123" t="s">
        <v>34</v>
      </c>
      <c r="U39" s="124" t="s">
        <v>35</v>
      </c>
      <c r="V39" s="125" t="s">
        <v>36</v>
      </c>
      <c r="W39" s="125" t="s">
        <v>36</v>
      </c>
      <c r="X39" s="125" t="s">
        <v>36</v>
      </c>
      <c r="Y39" s="125" t="s">
        <v>36</v>
      </c>
      <c r="Z39" s="125" t="s">
        <v>36</v>
      </c>
      <c r="AA39" s="125" t="s">
        <v>36</v>
      </c>
      <c r="AB39" s="125" t="s">
        <v>36</v>
      </c>
      <c r="AC39" s="125" t="s">
        <v>36</v>
      </c>
      <c r="AD39" s="125" t="s">
        <v>36</v>
      </c>
      <c r="AE39" s="126" t="s">
        <v>36</v>
      </c>
    </row>
    <row r="40" spans="1:34" ht="33.75" customHeight="1">
      <c r="A40" s="244" t="s">
        <v>43</v>
      </c>
      <c r="B40" s="280"/>
      <c r="C40" s="289" t="s">
        <v>167</v>
      </c>
      <c r="D40" s="227" t="e">
        <f>AVERAGE(Calculs!AN1:AP1)</f>
        <v>#DIV/0!</v>
      </c>
      <c r="E40" s="227" t="e">
        <f>AVERAGE(D40:D45)</f>
        <v>#DIV/0!</v>
      </c>
      <c r="F40" s="227" t="e">
        <f>(D40*T40+D42*T42+D44*T44)/U40</f>
        <v>#DIV/0!</v>
      </c>
      <c r="G40" s="131" t="s">
        <v>36</v>
      </c>
      <c r="H40" s="202" t="s">
        <v>110</v>
      </c>
      <c r="I40" s="203" t="s">
        <v>111</v>
      </c>
      <c r="J40" s="202" t="s">
        <v>112</v>
      </c>
      <c r="K40" s="179"/>
      <c r="L40" s="179"/>
      <c r="M40" s="179"/>
      <c r="N40" s="179"/>
      <c r="O40" s="179"/>
      <c r="P40" s="179"/>
      <c r="Q40" s="147"/>
      <c r="R40" s="160"/>
      <c r="T40" s="239">
        <f>10-COUNTIF(V40:AE40,"")</f>
        <v>3</v>
      </c>
      <c r="U40" s="252">
        <f>SUM(T40:T45)</f>
        <v>6</v>
      </c>
      <c r="V40" s="268" t="s">
        <v>110</v>
      </c>
      <c r="W40" s="268" t="s">
        <v>111</v>
      </c>
      <c r="X40" s="268" t="s">
        <v>112</v>
      </c>
      <c r="Y40" s="263"/>
      <c r="Z40" s="263"/>
      <c r="AA40" s="263"/>
      <c r="AB40" s="263"/>
      <c r="AC40" s="263"/>
      <c r="AD40" s="263"/>
      <c r="AE40" s="264"/>
    </row>
    <row r="41" spans="1:34" ht="24" customHeight="1" thickBot="1">
      <c r="A41" s="245"/>
      <c r="B41" s="281"/>
      <c r="C41" s="299"/>
      <c r="D41" s="229"/>
      <c r="E41" s="228"/>
      <c r="F41" s="228"/>
      <c r="G41" s="165"/>
      <c r="H41" s="208" t="e">
        <f>VLOOKUP(Paramètres!$B$2,Calculs!$A$1:$BS$151,40,0)</f>
        <v>#DIV/0!</v>
      </c>
      <c r="I41" s="208" t="e">
        <f>VLOOKUP(Paramètres!$B$2,Calculs!$A$1:$BS$151,41,0)</f>
        <v>#DIV/0!</v>
      </c>
      <c r="J41" s="208" t="e">
        <f>VLOOKUP(Paramètres!$B$2,Calculs!$A$1:$BS$151,42,0)</f>
        <v>#DIV/0!</v>
      </c>
      <c r="K41" s="110"/>
      <c r="L41" s="110"/>
      <c r="M41" s="110"/>
      <c r="N41" s="110"/>
      <c r="O41" s="110"/>
      <c r="P41" s="110"/>
      <c r="Q41" s="117"/>
      <c r="R41" s="160"/>
      <c r="T41" s="240"/>
      <c r="U41" s="253"/>
      <c r="V41" s="251"/>
      <c r="W41" s="251"/>
      <c r="X41" s="251"/>
      <c r="Y41" s="257"/>
      <c r="Z41" s="257"/>
      <c r="AA41" s="257"/>
      <c r="AB41" s="257"/>
      <c r="AC41" s="257"/>
      <c r="AD41" s="257"/>
      <c r="AE41" s="261"/>
    </row>
    <row r="42" spans="1:34" ht="22.5" customHeight="1">
      <c r="A42" s="245"/>
      <c r="B42" s="281"/>
      <c r="C42" s="289" t="s">
        <v>168</v>
      </c>
      <c r="D42" s="227" t="e">
        <f>AVERAGE(Calculs!AQ1:AR1)</f>
        <v>#DIV/0!</v>
      </c>
      <c r="E42" s="228"/>
      <c r="F42" s="228"/>
      <c r="G42" s="164" t="s">
        <v>36</v>
      </c>
      <c r="H42" s="184" t="s">
        <v>113</v>
      </c>
      <c r="I42" s="185" t="s">
        <v>114</v>
      </c>
      <c r="J42" s="162"/>
      <c r="K42" s="157"/>
      <c r="L42" s="157"/>
      <c r="M42" s="157"/>
      <c r="N42" s="194"/>
      <c r="O42" s="195" t="s">
        <v>155</v>
      </c>
      <c r="P42" s="157"/>
      <c r="Q42" s="146"/>
      <c r="R42" s="160"/>
      <c r="T42" s="239">
        <f t="shared" ref="T42" si="10">10-COUNTIF(V42:AE42,"")</f>
        <v>2</v>
      </c>
      <c r="U42" s="253"/>
      <c r="V42" s="251" t="s">
        <v>113</v>
      </c>
      <c r="W42" s="251" t="s">
        <v>114</v>
      </c>
      <c r="X42" s="251"/>
      <c r="Y42" s="257"/>
      <c r="Z42" s="257"/>
      <c r="AA42" s="257"/>
      <c r="AB42" s="257"/>
      <c r="AC42" s="257"/>
      <c r="AD42" s="257"/>
      <c r="AE42" s="261"/>
    </row>
    <row r="43" spans="1:34" ht="24.75" customHeight="1" thickBot="1">
      <c r="A43" s="245"/>
      <c r="B43" s="281"/>
      <c r="C43" s="299"/>
      <c r="D43" s="229"/>
      <c r="E43" s="228"/>
      <c r="F43" s="228"/>
      <c r="G43" s="165"/>
      <c r="H43" s="208" t="e">
        <f>VLOOKUP(Paramètres!$B$2,Calculs!$A$1:$BS$151,43,0)</f>
        <v>#DIV/0!</v>
      </c>
      <c r="I43" s="208" t="e">
        <f>VLOOKUP(Paramètres!$B$2,Calculs!$A$1:$BS$151,44,0)</f>
        <v>#DIV/0!</v>
      </c>
      <c r="J43" s="77"/>
      <c r="K43" s="110"/>
      <c r="L43" s="110"/>
      <c r="M43" s="110"/>
      <c r="N43" s="196"/>
      <c r="O43" s="197" t="s">
        <v>156</v>
      </c>
      <c r="P43" s="110"/>
      <c r="Q43" s="117"/>
      <c r="R43" s="160"/>
      <c r="T43" s="240"/>
      <c r="U43" s="253"/>
      <c r="V43" s="251"/>
      <c r="W43" s="251"/>
      <c r="X43" s="251"/>
      <c r="Y43" s="257"/>
      <c r="Z43" s="257"/>
      <c r="AA43" s="257"/>
      <c r="AB43" s="257"/>
      <c r="AC43" s="257"/>
      <c r="AD43" s="257"/>
      <c r="AE43" s="261"/>
    </row>
    <row r="44" spans="1:34" ht="31.5" customHeight="1">
      <c r="A44" s="245"/>
      <c r="B44" s="281"/>
      <c r="C44" s="298" t="s">
        <v>169</v>
      </c>
      <c r="D44" s="227" t="e">
        <f>AVERAGE(Calculs!AS1)</f>
        <v>#DIV/0!</v>
      </c>
      <c r="E44" s="228"/>
      <c r="F44" s="228"/>
      <c r="G44" s="164" t="s">
        <v>36</v>
      </c>
      <c r="H44" s="184" t="s">
        <v>115</v>
      </c>
      <c r="I44" s="162"/>
      <c r="J44" s="162"/>
      <c r="K44" s="157"/>
      <c r="L44" s="157"/>
      <c r="M44" s="157"/>
      <c r="N44" s="198"/>
      <c r="O44" s="197" t="s">
        <v>157</v>
      </c>
      <c r="P44" s="157"/>
      <c r="Q44" s="146"/>
      <c r="R44" s="160"/>
      <c r="T44" s="239">
        <f t="shared" ref="T44" si="11">10-COUNTIF(V44:AE44,"")</f>
        <v>1</v>
      </c>
      <c r="U44" s="253"/>
      <c r="V44" s="251" t="s">
        <v>115</v>
      </c>
      <c r="W44" s="251"/>
      <c r="X44" s="251"/>
      <c r="Y44" s="257"/>
      <c r="Z44" s="257"/>
      <c r="AA44" s="257"/>
      <c r="AB44" s="257"/>
      <c r="AC44" s="257"/>
      <c r="AD44" s="257"/>
      <c r="AE44" s="261"/>
    </row>
    <row r="45" spans="1:34" ht="18" customHeight="1" thickBot="1">
      <c r="A45" s="246"/>
      <c r="B45" s="282"/>
      <c r="C45" s="299"/>
      <c r="D45" s="229"/>
      <c r="E45" s="229"/>
      <c r="F45" s="229"/>
      <c r="G45" s="165"/>
      <c r="H45" s="208" t="e">
        <f>VLOOKUP(Paramètres!$B$2,Calculs!$A$1:$BS$151,45,0)</f>
        <v>#DIV/0!</v>
      </c>
      <c r="I45" s="77"/>
      <c r="J45" s="77"/>
      <c r="K45" s="110"/>
      <c r="L45" s="110"/>
      <c r="M45" s="110"/>
      <c r="N45" s="199"/>
      <c r="O45" s="200" t="s">
        <v>158</v>
      </c>
      <c r="P45" s="110"/>
      <c r="Q45" s="117"/>
      <c r="R45" s="160"/>
      <c r="T45" s="240"/>
      <c r="U45" s="254"/>
      <c r="V45" s="235"/>
      <c r="W45" s="235"/>
      <c r="X45" s="235"/>
      <c r="Y45" s="237"/>
      <c r="Z45" s="237"/>
      <c r="AA45" s="237"/>
      <c r="AB45" s="237"/>
      <c r="AC45" s="237"/>
      <c r="AD45" s="237"/>
      <c r="AE45" s="233"/>
      <c r="AH45" s="106"/>
    </row>
    <row r="46" spans="1:34" ht="18" customHeight="1">
      <c r="A46" s="245" t="s">
        <v>44</v>
      </c>
      <c r="B46" s="281"/>
      <c r="C46" s="295" t="s">
        <v>170</v>
      </c>
      <c r="D46" s="227" t="e">
        <f>AVERAGE(Calculs!AT1)</f>
        <v>#DIV/0!</v>
      </c>
      <c r="E46" s="227" t="e">
        <f>AVERAGE(D46:D57)</f>
        <v>#DIV/0!</v>
      </c>
      <c r="F46" s="227" t="e">
        <f>(D46*T46+D48*T48+D50*T50+D52*T52+D54*T54+D56*T56)/U46</f>
        <v>#DIV/0!</v>
      </c>
      <c r="G46" s="164" t="s">
        <v>36</v>
      </c>
      <c r="H46" s="184" t="s">
        <v>116</v>
      </c>
      <c r="I46" s="162"/>
      <c r="J46" s="162"/>
      <c r="K46" s="157"/>
      <c r="L46" s="157"/>
      <c r="M46" s="157"/>
      <c r="N46" s="157"/>
      <c r="O46" s="157"/>
      <c r="P46" s="157"/>
      <c r="Q46" s="146"/>
      <c r="R46" s="160"/>
      <c r="T46" s="239">
        <f t="shared" ref="T46" si="12">10-COUNTIF(V46:AE46,"")</f>
        <v>1</v>
      </c>
      <c r="U46" s="252">
        <f>SUM(T46:T57)</f>
        <v>11</v>
      </c>
      <c r="V46" s="268" t="s">
        <v>116</v>
      </c>
      <c r="W46" s="268"/>
      <c r="X46" s="268"/>
      <c r="Y46" s="268"/>
      <c r="Z46" s="263"/>
      <c r="AA46" s="263"/>
      <c r="AB46" s="263"/>
      <c r="AC46" s="263"/>
      <c r="AD46" s="263"/>
      <c r="AE46" s="264"/>
      <c r="AH46" s="106"/>
    </row>
    <row r="47" spans="1:34" ht="18" customHeight="1" thickBot="1">
      <c r="A47" s="245"/>
      <c r="B47" s="281"/>
      <c r="C47" s="296"/>
      <c r="D47" s="229"/>
      <c r="E47" s="228"/>
      <c r="F47" s="228"/>
      <c r="G47" s="165"/>
      <c r="H47" s="208" t="e">
        <f>VLOOKUP(Paramètres!$B$2,Calculs!$A$1:$BS$151,46,0)</f>
        <v>#DIV/0!</v>
      </c>
      <c r="I47" s="77"/>
      <c r="J47" s="77"/>
      <c r="K47" s="110"/>
      <c r="L47" s="110"/>
      <c r="M47" s="110"/>
      <c r="N47" s="110"/>
      <c r="O47" s="110"/>
      <c r="P47" s="110"/>
      <c r="Q47" s="117"/>
      <c r="R47" s="160"/>
      <c r="T47" s="240"/>
      <c r="U47" s="253"/>
      <c r="V47" s="251"/>
      <c r="W47" s="251"/>
      <c r="X47" s="251"/>
      <c r="Y47" s="251"/>
      <c r="Z47" s="257"/>
      <c r="AA47" s="257"/>
      <c r="AB47" s="257"/>
      <c r="AC47" s="257"/>
      <c r="AD47" s="257"/>
      <c r="AE47" s="261"/>
      <c r="AH47" s="106"/>
    </row>
    <row r="48" spans="1:34" ht="20.25" customHeight="1">
      <c r="A48" s="245"/>
      <c r="B48" s="281"/>
      <c r="C48" s="298" t="s">
        <v>171</v>
      </c>
      <c r="D48" s="227" t="e">
        <f>AVERAGE(Calculs!AU1:AW1,Calculs!BB1)</f>
        <v>#DIV/0!</v>
      </c>
      <c r="E48" s="228"/>
      <c r="F48" s="228"/>
      <c r="G48" s="164" t="s">
        <v>36</v>
      </c>
      <c r="H48" s="184" t="s">
        <v>117</v>
      </c>
      <c r="I48" s="184" t="s">
        <v>118</v>
      </c>
      <c r="J48" s="185" t="s">
        <v>119</v>
      </c>
      <c r="K48" s="162"/>
      <c r="L48" s="157"/>
      <c r="M48" s="157"/>
      <c r="N48" s="157"/>
      <c r="O48" s="157"/>
      <c r="P48" s="157"/>
      <c r="Q48" s="146"/>
      <c r="R48" s="160"/>
      <c r="T48" s="239">
        <f t="shared" ref="T48" si="13">10-COUNTIF(V48:AE48,"")</f>
        <v>3</v>
      </c>
      <c r="U48" s="253"/>
      <c r="V48" s="251" t="s">
        <v>117</v>
      </c>
      <c r="W48" s="251" t="s">
        <v>118</v>
      </c>
      <c r="X48" s="251" t="s">
        <v>119</v>
      </c>
      <c r="Z48" s="257"/>
      <c r="AA48" s="257"/>
      <c r="AB48" s="257"/>
      <c r="AC48" s="257"/>
      <c r="AD48" s="257"/>
      <c r="AE48" s="261"/>
      <c r="AH48" s="106"/>
    </row>
    <row r="49" spans="1:34" ht="23.25" customHeight="1" thickBot="1">
      <c r="A49" s="245"/>
      <c r="B49" s="281"/>
      <c r="C49" s="299"/>
      <c r="D49" s="229"/>
      <c r="E49" s="228"/>
      <c r="F49" s="228"/>
      <c r="G49" s="165"/>
      <c r="H49" s="208" t="e">
        <f>VLOOKUP(Paramètres!$B$2,Calculs!$A$1:$BS$151,47,0)</f>
        <v>#DIV/0!</v>
      </c>
      <c r="I49" s="208" t="e">
        <f>VLOOKUP(Paramètres!$B$2,Calculs!$A$1:$BS$151,48,0)</f>
        <v>#DIV/0!</v>
      </c>
      <c r="J49" s="208" t="e">
        <f>VLOOKUP(Paramètres!$B$2,Calculs!$A$1:$BS$151,49,0)</f>
        <v>#DIV/0!</v>
      </c>
      <c r="K49" s="208"/>
      <c r="L49" s="110"/>
      <c r="M49" s="110"/>
      <c r="N49" s="110"/>
      <c r="O49" s="110"/>
      <c r="P49" s="110"/>
      <c r="Q49" s="117"/>
      <c r="R49" s="160"/>
      <c r="T49" s="240"/>
      <c r="U49" s="253"/>
      <c r="V49" s="251"/>
      <c r="W49" s="251"/>
      <c r="X49" s="251"/>
      <c r="Z49" s="257"/>
      <c r="AA49" s="257"/>
      <c r="AB49" s="257"/>
      <c r="AC49" s="257"/>
      <c r="AD49" s="257"/>
      <c r="AE49" s="261"/>
      <c r="AH49" s="106"/>
    </row>
    <row r="50" spans="1:34" ht="21" customHeight="1">
      <c r="A50" s="245"/>
      <c r="B50" s="281"/>
      <c r="C50" s="295" t="s">
        <v>172</v>
      </c>
      <c r="D50" s="227" t="e">
        <f>AVERAGE(Calculs!AX1:AY1)</f>
        <v>#DIV/0!</v>
      </c>
      <c r="E50" s="228"/>
      <c r="F50" s="228"/>
      <c r="G50" s="164" t="s">
        <v>36</v>
      </c>
      <c r="H50" s="185" t="s">
        <v>120</v>
      </c>
      <c r="I50" s="204" t="s">
        <v>121</v>
      </c>
      <c r="J50" s="162"/>
      <c r="K50" s="162"/>
      <c r="L50" s="162"/>
      <c r="M50" s="162"/>
      <c r="N50" s="162"/>
      <c r="O50" s="162"/>
      <c r="P50" s="157"/>
      <c r="Q50" s="146"/>
      <c r="R50" s="160"/>
      <c r="T50" s="239">
        <f>10-COUNTIF(W50:AE50,"")</f>
        <v>2</v>
      </c>
      <c r="U50" s="253"/>
      <c r="V50" s="255" t="s">
        <v>120</v>
      </c>
      <c r="W50" s="251" t="s">
        <v>121</v>
      </c>
      <c r="X50" s="251"/>
      <c r="Y50" s="251"/>
      <c r="Z50" s="257"/>
      <c r="AA50" s="257"/>
      <c r="AB50" s="257"/>
      <c r="AC50" s="257"/>
      <c r="AD50" s="257"/>
      <c r="AE50" s="261"/>
      <c r="AH50" s="106"/>
    </row>
    <row r="51" spans="1:34" ht="22.5" customHeight="1" thickBot="1">
      <c r="A51" s="245"/>
      <c r="B51" s="281"/>
      <c r="C51" s="296"/>
      <c r="D51" s="229"/>
      <c r="E51" s="228"/>
      <c r="F51" s="228"/>
      <c r="G51" s="165"/>
      <c r="H51" s="208" t="e">
        <f>VLOOKUP(Paramètres!$B$2,Calculs!$A$1:$BS$151,50,0)</f>
        <v>#DIV/0!</v>
      </c>
      <c r="I51" s="208" t="e">
        <f>VLOOKUP(Paramètres!$B$2,Calculs!$A$1:$BS$151,51,0)</f>
        <v>#DIV/0!</v>
      </c>
      <c r="J51" s="77"/>
      <c r="K51" s="77"/>
      <c r="L51" s="77"/>
      <c r="M51" s="77"/>
      <c r="N51" s="77"/>
      <c r="O51" s="77"/>
      <c r="P51" s="110"/>
      <c r="Q51" s="117"/>
      <c r="R51" s="160"/>
      <c r="T51" s="240"/>
      <c r="U51" s="253"/>
      <c r="V51" s="256"/>
      <c r="W51" s="251"/>
      <c r="X51" s="251"/>
      <c r="Y51" s="251"/>
      <c r="Z51" s="257"/>
      <c r="AA51" s="257"/>
      <c r="AB51" s="257"/>
      <c r="AC51" s="257"/>
      <c r="AD51" s="257"/>
      <c r="AE51" s="261"/>
      <c r="AH51" s="106"/>
    </row>
    <row r="52" spans="1:34" ht="21.75" customHeight="1">
      <c r="A52" s="245"/>
      <c r="B52" s="281"/>
      <c r="C52" s="297" t="s">
        <v>175</v>
      </c>
      <c r="D52" s="227" t="e">
        <f>AVERAGE(Calculs!AZ1:BA1)</f>
        <v>#DIV/0!</v>
      </c>
      <c r="E52" s="228"/>
      <c r="F52" s="228"/>
      <c r="G52" s="164" t="s">
        <v>36</v>
      </c>
      <c r="H52" s="184" t="s">
        <v>122</v>
      </c>
      <c r="I52" s="185" t="s">
        <v>123</v>
      </c>
      <c r="J52" s="185" t="s">
        <v>124</v>
      </c>
      <c r="K52" s="157"/>
      <c r="L52" s="157"/>
      <c r="M52" s="157"/>
      <c r="N52" s="157"/>
      <c r="O52" s="157"/>
      <c r="P52" s="157"/>
      <c r="Q52" s="146"/>
      <c r="R52" s="160"/>
      <c r="T52" s="239">
        <f t="shared" ref="T52" si="14">10-COUNTIF(V52:AE52,"")</f>
        <v>3</v>
      </c>
      <c r="U52" s="253"/>
      <c r="V52" s="251" t="s">
        <v>122</v>
      </c>
      <c r="W52" s="251" t="s">
        <v>123</v>
      </c>
      <c r="X52" s="251" t="s">
        <v>124</v>
      </c>
      <c r="Y52" s="257"/>
      <c r="Z52" s="257"/>
      <c r="AA52" s="257"/>
      <c r="AB52" s="257"/>
      <c r="AC52" s="257"/>
      <c r="AD52" s="257"/>
      <c r="AE52" s="261"/>
      <c r="AH52" s="106"/>
    </row>
    <row r="53" spans="1:34" ht="18" customHeight="1" thickBot="1">
      <c r="A53" s="245"/>
      <c r="B53" s="281"/>
      <c r="C53" s="296"/>
      <c r="D53" s="229"/>
      <c r="E53" s="228"/>
      <c r="F53" s="228"/>
      <c r="G53" s="165"/>
      <c r="H53" s="208" t="e">
        <f>VLOOKUP(Paramètres!$B$2,Calculs!$A$1:$BS$151,52,0)</f>
        <v>#DIV/0!</v>
      </c>
      <c r="I53" s="208" t="e">
        <f>VLOOKUP(Paramètres!$B$2,Calculs!$A$1:$BS$151,53,0)</f>
        <v>#DIV/0!</v>
      </c>
      <c r="J53" s="208" t="e">
        <f>VLOOKUP(Paramètres!$B$2,Calculs!$A$1:$BS$151,54,0)</f>
        <v>#DIV/0!</v>
      </c>
      <c r="K53" s="110"/>
      <c r="L53" s="110"/>
      <c r="M53" s="110"/>
      <c r="N53" s="110"/>
      <c r="O53" s="110"/>
      <c r="P53" s="110"/>
      <c r="Q53" s="117"/>
      <c r="R53" s="160"/>
      <c r="T53" s="240"/>
      <c r="U53" s="253"/>
      <c r="V53" s="251"/>
      <c r="W53" s="251"/>
      <c r="X53" s="251"/>
      <c r="Y53" s="257"/>
      <c r="Z53" s="257"/>
      <c r="AA53" s="257"/>
      <c r="AB53" s="257"/>
      <c r="AC53" s="257"/>
      <c r="AD53" s="257"/>
      <c r="AE53" s="261"/>
      <c r="AH53" s="106"/>
    </row>
    <row r="54" spans="1:34" ht="18" customHeight="1">
      <c r="A54" s="245"/>
      <c r="B54" s="281"/>
      <c r="C54" s="298" t="s">
        <v>173</v>
      </c>
      <c r="D54" s="227" t="e">
        <f>AVERAGE(Calculs!BC1)</f>
        <v>#DIV/0!</v>
      </c>
      <c r="E54" s="228"/>
      <c r="F54" s="228"/>
      <c r="G54" s="164" t="s">
        <v>36</v>
      </c>
      <c r="H54" s="185" t="s">
        <v>125</v>
      </c>
      <c r="I54" s="162"/>
      <c r="J54" s="162"/>
      <c r="K54" s="157"/>
      <c r="L54" s="157"/>
      <c r="M54" s="157"/>
      <c r="N54" s="157"/>
      <c r="O54" s="157"/>
      <c r="P54" s="157"/>
      <c r="Q54" s="146"/>
      <c r="R54" s="160"/>
      <c r="T54" s="239">
        <f t="shared" ref="T54" si="15">10-COUNTIF(V54:AE54,"")</f>
        <v>1</v>
      </c>
      <c r="U54" s="253"/>
      <c r="V54" s="251" t="s">
        <v>125</v>
      </c>
      <c r="W54" s="251"/>
      <c r="X54" s="257"/>
      <c r="Y54" s="257"/>
      <c r="Z54" s="257"/>
      <c r="AA54" s="257"/>
      <c r="AB54" s="257"/>
      <c r="AC54" s="257"/>
      <c r="AD54" s="257"/>
      <c r="AE54" s="261"/>
      <c r="AH54" s="106"/>
    </row>
    <row r="55" spans="1:34" ht="23.25" customHeight="1" thickBot="1">
      <c r="A55" s="245"/>
      <c r="B55" s="281"/>
      <c r="C55" s="299"/>
      <c r="D55" s="229"/>
      <c r="E55" s="228"/>
      <c r="F55" s="228"/>
      <c r="G55" s="165"/>
      <c r="H55" s="208" t="e">
        <f>VLOOKUP(Paramètres!$B$2,Calculs!$A$1:$BS$151,55,0)</f>
        <v>#DIV/0!</v>
      </c>
      <c r="I55" s="77"/>
      <c r="J55" s="77"/>
      <c r="K55" s="110"/>
      <c r="L55" s="110"/>
      <c r="M55" s="110"/>
      <c r="N55" s="110"/>
      <c r="O55" s="110"/>
      <c r="P55" s="110"/>
      <c r="Q55" s="117"/>
      <c r="R55" s="160"/>
      <c r="T55" s="240"/>
      <c r="U55" s="253"/>
      <c r="V55" s="251"/>
      <c r="W55" s="251"/>
      <c r="X55" s="257"/>
      <c r="Y55" s="257"/>
      <c r="Z55" s="257"/>
      <c r="AA55" s="257"/>
      <c r="AB55" s="257"/>
      <c r="AC55" s="257"/>
      <c r="AD55" s="257"/>
      <c r="AE55" s="261"/>
      <c r="AH55" s="106"/>
    </row>
    <row r="56" spans="1:34" ht="18" customHeight="1">
      <c r="A56" s="245"/>
      <c r="B56" s="281"/>
      <c r="C56" s="297" t="s">
        <v>174</v>
      </c>
      <c r="D56" s="227" t="e">
        <f>AVERAGE(Calculs!BD1)</f>
        <v>#DIV/0!</v>
      </c>
      <c r="E56" s="228"/>
      <c r="F56" s="228"/>
      <c r="G56" s="164" t="s">
        <v>36</v>
      </c>
      <c r="H56" s="185" t="s">
        <v>126</v>
      </c>
      <c r="I56" s="162"/>
      <c r="J56" s="162"/>
      <c r="K56" s="157"/>
      <c r="L56" s="157"/>
      <c r="M56" s="157"/>
      <c r="N56" s="157"/>
      <c r="O56" s="157"/>
      <c r="P56" s="157"/>
      <c r="Q56" s="146"/>
      <c r="R56" s="160"/>
      <c r="T56" s="239">
        <f t="shared" ref="T56" si="16">10-COUNTIF(V56:AE56,"")</f>
        <v>1</v>
      </c>
      <c r="U56" s="253"/>
      <c r="V56" s="251" t="s">
        <v>126</v>
      </c>
      <c r="W56" s="251"/>
      <c r="X56" s="257"/>
      <c r="Y56" s="257"/>
      <c r="Z56" s="257"/>
      <c r="AA56" s="257"/>
      <c r="AB56" s="257"/>
      <c r="AC56" s="257"/>
      <c r="AD56" s="257"/>
      <c r="AE56" s="261"/>
      <c r="AH56" s="106"/>
    </row>
    <row r="57" spans="1:34" ht="20.25" customHeight="1" thickBot="1">
      <c r="A57" s="246"/>
      <c r="B57" s="282"/>
      <c r="C57" s="300"/>
      <c r="D57" s="229"/>
      <c r="E57" s="229"/>
      <c r="F57" s="229"/>
      <c r="G57" s="165"/>
      <c r="H57" s="208" t="e">
        <f>VLOOKUP(Paramètres!$B$2,Calculs!$A$1:$BS$151,56,0)</f>
        <v>#DIV/0!</v>
      </c>
      <c r="I57" s="77"/>
      <c r="J57" s="77"/>
      <c r="K57" s="110"/>
      <c r="L57" s="110"/>
      <c r="M57" s="110"/>
      <c r="N57" s="110"/>
      <c r="O57" s="110"/>
      <c r="P57" s="110"/>
      <c r="Q57" s="117"/>
      <c r="R57" s="160"/>
      <c r="T57" s="240"/>
      <c r="U57" s="254"/>
      <c r="V57" s="269"/>
      <c r="W57" s="269"/>
      <c r="X57" s="258"/>
      <c r="Y57" s="258"/>
      <c r="Z57" s="258"/>
      <c r="AA57" s="258"/>
      <c r="AB57" s="258"/>
      <c r="AC57" s="258"/>
      <c r="AD57" s="258"/>
      <c r="AE57" s="262"/>
      <c r="AH57" s="106"/>
    </row>
    <row r="58" spans="1:34" ht="18" customHeight="1">
      <c r="A58" s="244" t="s">
        <v>46</v>
      </c>
      <c r="B58" s="280"/>
      <c r="C58" s="295" t="s">
        <v>176</v>
      </c>
      <c r="D58" s="227" t="e">
        <f>AVERAGE(Calculs!BE1)</f>
        <v>#DIV/0!</v>
      </c>
      <c r="E58" s="227" t="e">
        <f>AVERAGE(D58:D67)</f>
        <v>#DIV/0!</v>
      </c>
      <c r="F58" s="227" t="e">
        <f>(D58*T58+D60*T60+D62*T62+D64*T64+D66*T66)/U58</f>
        <v>#DIV/0!</v>
      </c>
      <c r="G58" s="164" t="s">
        <v>36</v>
      </c>
      <c r="H58" s="205" t="s">
        <v>127</v>
      </c>
      <c r="I58" s="162"/>
      <c r="J58" s="162"/>
      <c r="K58" s="157"/>
      <c r="L58" s="157"/>
      <c r="M58" s="157"/>
      <c r="N58" s="157"/>
      <c r="O58" s="157"/>
      <c r="P58" s="157"/>
      <c r="Q58" s="146"/>
      <c r="R58" s="160"/>
      <c r="T58" s="239">
        <f t="shared" ref="T58" si="17">10-COUNTIF(V58:AE58,"")</f>
        <v>1</v>
      </c>
      <c r="U58" s="252">
        <f>SUM(T58:T67)</f>
        <v>6</v>
      </c>
      <c r="V58" s="271" t="s">
        <v>127</v>
      </c>
      <c r="W58" s="271"/>
      <c r="X58" s="271"/>
      <c r="Y58" s="259"/>
      <c r="Z58" s="260"/>
      <c r="AA58" s="260"/>
      <c r="AB58" s="260"/>
      <c r="AC58" s="260"/>
      <c r="AD58" s="260"/>
      <c r="AE58" s="272"/>
      <c r="AH58" s="106"/>
    </row>
    <row r="59" spans="1:34" ht="18" customHeight="1" thickBot="1">
      <c r="A59" s="245"/>
      <c r="B59" s="281"/>
      <c r="C59" s="296"/>
      <c r="D59" s="229"/>
      <c r="E59" s="228"/>
      <c r="F59" s="228"/>
      <c r="G59" s="165"/>
      <c r="H59" s="208" t="e">
        <f>VLOOKUP(Paramètres!$B$2,Calculs!$A$1:$BS$151,57,0)</f>
        <v>#DIV/0!</v>
      </c>
      <c r="I59" s="77"/>
      <c r="J59" s="77"/>
      <c r="K59" s="110"/>
      <c r="L59" s="110"/>
      <c r="M59" s="110"/>
      <c r="N59" s="110"/>
      <c r="O59" s="110"/>
      <c r="P59" s="110"/>
      <c r="Q59" s="117"/>
      <c r="R59" s="160"/>
      <c r="T59" s="240"/>
      <c r="U59" s="253"/>
      <c r="V59" s="265"/>
      <c r="W59" s="265"/>
      <c r="X59" s="265"/>
      <c r="Y59" s="251"/>
      <c r="Z59" s="257"/>
      <c r="AA59" s="257"/>
      <c r="AB59" s="257"/>
      <c r="AC59" s="257"/>
      <c r="AD59" s="257"/>
      <c r="AE59" s="261"/>
      <c r="AH59" s="106"/>
    </row>
    <row r="60" spans="1:34" ht="18" customHeight="1" thickBot="1">
      <c r="A60" s="245"/>
      <c r="B60" s="281"/>
      <c r="C60" s="295" t="s">
        <v>177</v>
      </c>
      <c r="D60" s="227" t="e">
        <f>AVERAGE(Calculs!BF1,Calculs!BJ1)</f>
        <v>#DIV/0!</v>
      </c>
      <c r="E60" s="228"/>
      <c r="F60" s="228"/>
      <c r="G60" s="164" t="s">
        <v>36</v>
      </c>
      <c r="H60" s="186" t="s">
        <v>128</v>
      </c>
      <c r="I60" s="185" t="s">
        <v>132</v>
      </c>
      <c r="J60" s="162"/>
      <c r="K60" s="157"/>
      <c r="L60" s="157"/>
      <c r="M60" s="157"/>
      <c r="N60" s="157"/>
      <c r="O60" s="157"/>
      <c r="P60" s="157"/>
      <c r="Q60" s="146"/>
      <c r="R60" s="160"/>
      <c r="T60" s="239">
        <f t="shared" ref="T60" si="18">10-COUNTIF(V60:AE60,"")</f>
        <v>2</v>
      </c>
      <c r="U60" s="253"/>
      <c r="V60" s="265" t="s">
        <v>128</v>
      </c>
      <c r="W60" s="265" t="s">
        <v>132</v>
      </c>
      <c r="X60" s="265"/>
      <c r="Y60" s="251"/>
      <c r="Z60" s="257"/>
      <c r="AA60" s="257"/>
      <c r="AB60" s="257"/>
      <c r="AC60" s="257"/>
      <c r="AD60" s="257"/>
      <c r="AE60" s="261"/>
      <c r="AH60" s="106"/>
    </row>
    <row r="61" spans="1:34" ht="18" customHeight="1" thickBot="1">
      <c r="A61" s="245"/>
      <c r="B61" s="281"/>
      <c r="C61" s="296"/>
      <c r="D61" s="229"/>
      <c r="E61" s="228"/>
      <c r="F61" s="228"/>
      <c r="G61" s="165"/>
      <c r="H61" s="208" t="e">
        <f>VLOOKUP(Paramètres!$B$2,Calculs!$A$1:$BS$151,58,0)</f>
        <v>#DIV/0!</v>
      </c>
      <c r="I61" s="208" t="e">
        <f>VLOOKUP(Paramètres!$B$2,Calculs!$A$1:$BS$151,62,0)</f>
        <v>#DIV/0!</v>
      </c>
      <c r="J61" s="77"/>
      <c r="K61" s="110"/>
      <c r="L61" s="110"/>
      <c r="M61" s="110"/>
      <c r="N61" s="194"/>
      <c r="O61" s="195" t="s">
        <v>155</v>
      </c>
      <c r="P61" s="110"/>
      <c r="Q61" s="117"/>
      <c r="R61" s="160"/>
      <c r="T61" s="240"/>
      <c r="U61" s="253"/>
      <c r="V61" s="265"/>
      <c r="W61" s="265"/>
      <c r="X61" s="265"/>
      <c r="Y61" s="251"/>
      <c r="Z61" s="257"/>
      <c r="AA61" s="257"/>
      <c r="AB61" s="257"/>
      <c r="AC61" s="257"/>
      <c r="AD61" s="257"/>
      <c r="AE61" s="261"/>
      <c r="AH61" s="106"/>
    </row>
    <row r="62" spans="1:34" ht="23.25" customHeight="1">
      <c r="A62" s="245"/>
      <c r="B62" s="281"/>
      <c r="C62" s="297" t="s">
        <v>178</v>
      </c>
      <c r="D62" s="227" t="e">
        <f>AVERAGE(Calculs!BG1)</f>
        <v>#DIV/0!</v>
      </c>
      <c r="E62" s="228"/>
      <c r="F62" s="228"/>
      <c r="G62" s="164" t="s">
        <v>36</v>
      </c>
      <c r="H62" s="185" t="s">
        <v>129</v>
      </c>
      <c r="I62" s="162"/>
      <c r="J62" s="162"/>
      <c r="K62" s="157"/>
      <c r="L62" s="157"/>
      <c r="M62" s="157"/>
      <c r="N62" s="196"/>
      <c r="O62" s="197" t="s">
        <v>156</v>
      </c>
      <c r="P62" s="157"/>
      <c r="Q62" s="146"/>
      <c r="R62" s="160"/>
      <c r="T62" s="239">
        <f t="shared" ref="T62" si="19">10-COUNTIF(V62:AE62,"")</f>
        <v>1</v>
      </c>
      <c r="U62" s="253"/>
      <c r="V62" s="265" t="s">
        <v>129</v>
      </c>
      <c r="W62" s="265"/>
      <c r="X62" s="265"/>
      <c r="Y62" s="251"/>
      <c r="Z62" s="257"/>
      <c r="AA62" s="257"/>
      <c r="AB62" s="257"/>
      <c r="AC62" s="257"/>
      <c r="AD62" s="257"/>
      <c r="AE62" s="261"/>
      <c r="AH62" s="106"/>
    </row>
    <row r="63" spans="1:34" ht="18" customHeight="1" thickBot="1">
      <c r="A63" s="245"/>
      <c r="B63" s="281"/>
      <c r="C63" s="296"/>
      <c r="D63" s="229"/>
      <c r="E63" s="228"/>
      <c r="F63" s="228"/>
      <c r="G63" s="165"/>
      <c r="H63" s="208" t="e">
        <f>VLOOKUP(Paramètres!$B$2,Calculs!$A$1:$BS$151,59,0)</f>
        <v>#DIV/0!</v>
      </c>
      <c r="I63" s="77"/>
      <c r="J63" s="77"/>
      <c r="K63" s="110"/>
      <c r="L63" s="110"/>
      <c r="M63" s="110"/>
      <c r="N63" s="198"/>
      <c r="O63" s="197" t="s">
        <v>157</v>
      </c>
      <c r="P63" s="110"/>
      <c r="Q63" s="117"/>
      <c r="R63" s="160"/>
      <c r="T63" s="240"/>
      <c r="U63" s="253"/>
      <c r="V63" s="265"/>
      <c r="W63" s="265"/>
      <c r="X63" s="265"/>
      <c r="Y63" s="251"/>
      <c r="Z63" s="257"/>
      <c r="AA63" s="257"/>
      <c r="AB63" s="257"/>
      <c r="AC63" s="257"/>
      <c r="AD63" s="257"/>
      <c r="AE63" s="261"/>
      <c r="AH63" s="106"/>
    </row>
    <row r="64" spans="1:34" ht="24" customHeight="1" thickBot="1">
      <c r="A64" s="245"/>
      <c r="B64" s="281"/>
      <c r="C64" s="297" t="s">
        <v>179</v>
      </c>
      <c r="D64" s="227" t="e">
        <f>AVERAGE(Calculs!BH1)</f>
        <v>#DIV/0!</v>
      </c>
      <c r="E64" s="228"/>
      <c r="F64" s="228"/>
      <c r="G64" s="164" t="s">
        <v>36</v>
      </c>
      <c r="H64" s="186" t="s">
        <v>130</v>
      </c>
      <c r="I64" s="149"/>
      <c r="J64" s="162"/>
      <c r="K64" s="157"/>
      <c r="L64" s="157"/>
      <c r="M64" s="157"/>
      <c r="N64" s="199"/>
      <c r="O64" s="200" t="s">
        <v>158</v>
      </c>
      <c r="P64" s="157"/>
      <c r="Q64" s="146"/>
      <c r="R64" s="160"/>
      <c r="T64" s="239">
        <f t="shared" ref="T64" si="20">10-COUNTIF(V64:AE64,"")</f>
        <v>1</v>
      </c>
      <c r="U64" s="253"/>
      <c r="V64" s="265" t="s">
        <v>130</v>
      </c>
      <c r="W64" s="265"/>
      <c r="X64" s="265"/>
      <c r="Y64" s="251"/>
      <c r="Z64" s="257"/>
      <c r="AA64" s="257"/>
      <c r="AB64" s="257"/>
      <c r="AC64" s="257"/>
      <c r="AD64" s="257"/>
      <c r="AE64" s="261"/>
      <c r="AH64" s="106"/>
    </row>
    <row r="65" spans="1:34" ht="18" customHeight="1" thickBot="1">
      <c r="A65" s="245"/>
      <c r="B65" s="281"/>
      <c r="C65" s="296"/>
      <c r="D65" s="229"/>
      <c r="E65" s="228"/>
      <c r="F65" s="228"/>
      <c r="G65" s="165"/>
      <c r="H65" s="208" t="e">
        <f>VLOOKUP(Paramètres!$B$2,Calculs!$A$1:$BS$151,60,0)</f>
        <v>#DIV/0!</v>
      </c>
      <c r="I65" s="77"/>
      <c r="J65" s="77"/>
      <c r="K65" s="110"/>
      <c r="L65" s="110"/>
      <c r="M65" s="110"/>
      <c r="N65" s="110"/>
      <c r="O65" s="110"/>
      <c r="P65" s="110"/>
      <c r="Q65" s="117"/>
      <c r="R65" s="160"/>
      <c r="T65" s="240"/>
      <c r="U65" s="253"/>
      <c r="V65" s="265"/>
      <c r="W65" s="265"/>
      <c r="X65" s="265"/>
      <c r="Y65" s="251"/>
      <c r="Z65" s="257"/>
      <c r="AA65" s="257"/>
      <c r="AB65" s="257"/>
      <c r="AC65" s="257"/>
      <c r="AD65" s="257"/>
      <c r="AE65" s="261"/>
      <c r="AH65" s="106"/>
    </row>
    <row r="66" spans="1:34" ht="18" customHeight="1">
      <c r="A66" s="245"/>
      <c r="B66" s="281"/>
      <c r="C66" s="297" t="s">
        <v>180</v>
      </c>
      <c r="D66" s="227" t="e">
        <f>AVERAGE(Calculs!BI1)</f>
        <v>#DIV/0!</v>
      </c>
      <c r="E66" s="228"/>
      <c r="F66" s="228"/>
      <c r="G66" s="164" t="s">
        <v>36</v>
      </c>
      <c r="H66" s="184" t="s">
        <v>131</v>
      </c>
      <c r="I66" s="162"/>
      <c r="J66" s="162"/>
      <c r="K66" s="157"/>
      <c r="L66" s="157"/>
      <c r="M66" s="157"/>
      <c r="N66" s="157"/>
      <c r="O66" s="157"/>
      <c r="P66" s="157"/>
      <c r="Q66" s="146"/>
      <c r="R66" s="160"/>
      <c r="T66" s="239">
        <f t="shared" ref="T66" si="21">10-COUNTIF(V66:AE66,"")</f>
        <v>1</v>
      </c>
      <c r="U66" s="253"/>
      <c r="V66" s="265" t="s">
        <v>131</v>
      </c>
      <c r="W66" s="265"/>
      <c r="X66" s="265"/>
      <c r="Y66" s="251"/>
      <c r="Z66" s="257"/>
      <c r="AA66" s="257"/>
      <c r="AB66" s="257"/>
      <c r="AC66" s="257"/>
      <c r="AD66" s="257"/>
      <c r="AE66" s="261"/>
      <c r="AH66" s="106"/>
    </row>
    <row r="67" spans="1:34" ht="18" customHeight="1" thickBot="1">
      <c r="A67" s="246"/>
      <c r="B67" s="282"/>
      <c r="C67" s="296"/>
      <c r="D67" s="229"/>
      <c r="E67" s="229"/>
      <c r="F67" s="229"/>
      <c r="G67" s="165"/>
      <c r="H67" s="208" t="e">
        <f>VLOOKUP(Paramètres!$B$2,Calculs!$A$1:$BS$151,61,0)</f>
        <v>#DIV/0!</v>
      </c>
      <c r="I67" s="77"/>
      <c r="J67" s="77"/>
      <c r="K67" s="110"/>
      <c r="L67" s="110"/>
      <c r="M67" s="110"/>
      <c r="N67" s="110"/>
      <c r="O67" s="110"/>
      <c r="P67" s="110"/>
      <c r="Q67" s="117"/>
      <c r="R67" s="160"/>
      <c r="T67" s="240"/>
      <c r="U67" s="254"/>
      <c r="V67" s="270"/>
      <c r="W67" s="270"/>
      <c r="X67" s="270"/>
      <c r="Y67" s="235"/>
      <c r="Z67" s="237"/>
      <c r="AA67" s="237"/>
      <c r="AB67" s="237"/>
      <c r="AC67" s="237"/>
      <c r="AD67" s="237"/>
      <c r="AE67" s="233"/>
      <c r="AH67" s="106"/>
    </row>
    <row r="68" spans="1:34" ht="18" customHeight="1">
      <c r="A68" s="244" t="s">
        <v>150</v>
      </c>
      <c r="B68" s="292"/>
      <c r="C68" s="295" t="s">
        <v>182</v>
      </c>
      <c r="D68" s="227" t="e">
        <f>AVERAGE(Calculs!BK1)</f>
        <v>#DIV/0!</v>
      </c>
      <c r="E68" s="227" t="e">
        <f>AVERAGE(D68:D77)</f>
        <v>#DIV/0!</v>
      </c>
      <c r="F68" s="227" t="e">
        <f>(D68*T68+D70*T70+D72*T72+D74*T74+D76*T76)/U68</f>
        <v>#DIV/0!</v>
      </c>
      <c r="G68" s="164" t="s">
        <v>36</v>
      </c>
      <c r="H68" s="184" t="s">
        <v>133</v>
      </c>
      <c r="I68" s="162"/>
      <c r="J68" s="162"/>
      <c r="K68" s="157"/>
      <c r="L68" s="157"/>
      <c r="M68" s="157"/>
      <c r="N68" s="157"/>
      <c r="O68" s="157"/>
      <c r="P68" s="157"/>
      <c r="Q68" s="146"/>
      <c r="R68" s="160"/>
      <c r="T68" s="239">
        <f t="shared" ref="T68" si="22">10-COUNTIF(V68:AE68,"")</f>
        <v>1</v>
      </c>
      <c r="U68" s="252">
        <f>SUM(T68:T77)</f>
        <v>6</v>
      </c>
      <c r="V68" s="267" t="s">
        <v>133</v>
      </c>
      <c r="W68" s="267"/>
      <c r="X68" s="267"/>
      <c r="Y68" s="268"/>
      <c r="Z68" s="263"/>
      <c r="AA68" s="263"/>
      <c r="AB68" s="263"/>
      <c r="AC68" s="263"/>
      <c r="AD68" s="263"/>
      <c r="AE68" s="264"/>
      <c r="AH68" s="106"/>
    </row>
    <row r="69" spans="1:34" ht="30.75" customHeight="1" thickBot="1">
      <c r="A69" s="245"/>
      <c r="B69" s="293"/>
      <c r="C69" s="296"/>
      <c r="D69" s="229"/>
      <c r="E69" s="228"/>
      <c r="F69" s="228"/>
      <c r="G69" s="165"/>
      <c r="H69" s="208" t="e">
        <f>VLOOKUP(Paramètres!$B$2,Calculs!$A$1:$BS$151,63,0)</f>
        <v>#DIV/0!</v>
      </c>
      <c r="I69" s="77"/>
      <c r="J69" s="77"/>
      <c r="K69" s="110"/>
      <c r="L69" s="110"/>
      <c r="M69" s="110"/>
      <c r="N69" s="110"/>
      <c r="O69" s="110"/>
      <c r="P69" s="110"/>
      <c r="Q69" s="117"/>
      <c r="R69" s="160"/>
      <c r="T69" s="240"/>
      <c r="U69" s="253"/>
      <c r="V69" s="265"/>
      <c r="W69" s="265"/>
      <c r="X69" s="265"/>
      <c r="Y69" s="251"/>
      <c r="Z69" s="257"/>
      <c r="AA69" s="257"/>
      <c r="AB69" s="257"/>
      <c r="AC69" s="257"/>
      <c r="AD69" s="257"/>
      <c r="AE69" s="261"/>
      <c r="AH69" s="106"/>
    </row>
    <row r="70" spans="1:34" ht="18" customHeight="1">
      <c r="A70" s="245"/>
      <c r="B70" s="293"/>
      <c r="C70" s="297" t="s">
        <v>181</v>
      </c>
      <c r="D70" s="227" t="e">
        <f>AVERAGE(Calculs!BL1)</f>
        <v>#DIV/0!</v>
      </c>
      <c r="E70" s="228"/>
      <c r="F70" s="228"/>
      <c r="G70" s="164" t="s">
        <v>36</v>
      </c>
      <c r="H70" s="186" t="s">
        <v>134</v>
      </c>
      <c r="I70" s="162"/>
      <c r="J70" s="162"/>
      <c r="K70" s="157"/>
      <c r="L70" s="157"/>
      <c r="M70" s="157"/>
      <c r="N70" s="157"/>
      <c r="O70" s="157"/>
      <c r="P70" s="157"/>
      <c r="Q70" s="146"/>
      <c r="R70" s="160"/>
      <c r="T70" s="239">
        <f t="shared" ref="T70" si="23">10-COUNTIF(V70:AE70,"")</f>
        <v>1</v>
      </c>
      <c r="U70" s="253"/>
      <c r="V70" s="265" t="s">
        <v>134</v>
      </c>
      <c r="W70" s="265"/>
      <c r="X70" s="265"/>
      <c r="Y70" s="251"/>
      <c r="Z70" s="257"/>
      <c r="AA70" s="257"/>
      <c r="AB70" s="257"/>
      <c r="AC70" s="257"/>
      <c r="AD70" s="257"/>
      <c r="AE70" s="261"/>
      <c r="AH70" s="106"/>
    </row>
    <row r="71" spans="1:34" ht="24.75" customHeight="1" thickBot="1">
      <c r="A71" s="245"/>
      <c r="B71" s="293"/>
      <c r="C71" s="296"/>
      <c r="D71" s="229"/>
      <c r="E71" s="228"/>
      <c r="F71" s="228"/>
      <c r="G71" s="165"/>
      <c r="H71" s="208" t="e">
        <f>VLOOKUP(Paramètres!$B$2,Calculs!$A$1:$BS$151,64,0)</f>
        <v>#DIV/0!</v>
      </c>
      <c r="I71" s="77"/>
      <c r="J71" s="77"/>
      <c r="K71" s="110"/>
      <c r="L71" s="110"/>
      <c r="M71" s="110"/>
      <c r="N71" s="110"/>
      <c r="O71" s="110"/>
      <c r="P71" s="110"/>
      <c r="Q71" s="117"/>
      <c r="R71" s="160"/>
      <c r="T71" s="240"/>
      <c r="U71" s="253"/>
      <c r="V71" s="265"/>
      <c r="W71" s="265"/>
      <c r="X71" s="265"/>
      <c r="Y71" s="251"/>
      <c r="Z71" s="257"/>
      <c r="AA71" s="257"/>
      <c r="AB71" s="257"/>
      <c r="AC71" s="257"/>
      <c r="AD71" s="257"/>
      <c r="AE71" s="261"/>
      <c r="AH71" s="106"/>
    </row>
    <row r="72" spans="1:34" ht="18" customHeight="1">
      <c r="A72" s="245"/>
      <c r="B72" s="293"/>
      <c r="C72" s="297" t="s">
        <v>183</v>
      </c>
      <c r="D72" s="227" t="e">
        <f>AVERAGE(Calculs!BM1)</f>
        <v>#DIV/0!</v>
      </c>
      <c r="E72" s="228"/>
      <c r="F72" s="228"/>
      <c r="G72" s="164" t="s">
        <v>36</v>
      </c>
      <c r="H72" s="185" t="s">
        <v>135</v>
      </c>
      <c r="I72" s="162"/>
      <c r="J72" s="162"/>
      <c r="K72" s="157"/>
      <c r="L72" s="157"/>
      <c r="M72" s="157"/>
      <c r="N72" s="157"/>
      <c r="O72" s="157"/>
      <c r="P72" s="157"/>
      <c r="Q72" s="146"/>
      <c r="R72" s="160"/>
      <c r="T72" s="239">
        <f t="shared" ref="T72" si="24">10-COUNTIF(V72:AE72,"")</f>
        <v>1</v>
      </c>
      <c r="U72" s="253"/>
      <c r="V72" s="265" t="s">
        <v>135</v>
      </c>
      <c r="W72" s="265"/>
      <c r="X72" s="265"/>
      <c r="Y72" s="251"/>
      <c r="Z72" s="257"/>
      <c r="AA72" s="257"/>
      <c r="AB72" s="257"/>
      <c r="AC72" s="257"/>
      <c r="AD72" s="257"/>
      <c r="AE72" s="261"/>
      <c r="AH72" s="106"/>
    </row>
    <row r="73" spans="1:34" ht="21" customHeight="1" thickBot="1">
      <c r="A73" s="245"/>
      <c r="B73" s="293"/>
      <c r="C73" s="296"/>
      <c r="D73" s="229"/>
      <c r="E73" s="228"/>
      <c r="F73" s="228"/>
      <c r="G73" s="165"/>
      <c r="H73" s="208" t="e">
        <f>VLOOKUP(Paramètres!$B$2,Calculs!$A$1:$BS$151,65,0)</f>
        <v>#DIV/0!</v>
      </c>
      <c r="I73" s="77"/>
      <c r="J73" s="77"/>
      <c r="K73" s="110"/>
      <c r="L73" s="110"/>
      <c r="M73" s="110"/>
      <c r="N73" s="110"/>
      <c r="O73" s="110"/>
      <c r="P73" s="110"/>
      <c r="Q73" s="117"/>
      <c r="R73" s="160"/>
      <c r="T73" s="240"/>
      <c r="U73" s="253"/>
      <c r="V73" s="265"/>
      <c r="W73" s="265"/>
      <c r="X73" s="265"/>
      <c r="Y73" s="251"/>
      <c r="Z73" s="257"/>
      <c r="AA73" s="257"/>
      <c r="AB73" s="257"/>
      <c r="AC73" s="257"/>
      <c r="AD73" s="257"/>
      <c r="AE73" s="261"/>
    </row>
    <row r="74" spans="1:34" ht="18" customHeight="1">
      <c r="A74" s="245"/>
      <c r="B74" s="293"/>
      <c r="C74" s="298" t="s">
        <v>185</v>
      </c>
      <c r="D74" s="227" t="e">
        <f>AVERAGE(Calculs!BN1,Calculs!BP1)</f>
        <v>#DIV/0!</v>
      </c>
      <c r="E74" s="228"/>
      <c r="F74" s="228"/>
      <c r="G74" s="164" t="s">
        <v>36</v>
      </c>
      <c r="H74" s="185" t="s">
        <v>136</v>
      </c>
      <c r="I74" s="184" t="s">
        <v>138</v>
      </c>
      <c r="J74" s="162"/>
      <c r="K74" s="157"/>
      <c r="L74" s="157"/>
      <c r="M74" s="157"/>
      <c r="N74" s="157"/>
      <c r="O74" s="157"/>
      <c r="P74" s="157"/>
      <c r="Q74" s="146"/>
      <c r="R74" s="160"/>
      <c r="T74" s="239">
        <f t="shared" ref="T74" si="25">10-COUNTIF(V74:AE74,"")</f>
        <v>2</v>
      </c>
      <c r="U74" s="253"/>
      <c r="V74" s="265" t="s">
        <v>136</v>
      </c>
      <c r="W74" s="265" t="s">
        <v>138</v>
      </c>
      <c r="X74" s="265"/>
      <c r="Y74" s="251"/>
      <c r="Z74" s="257"/>
      <c r="AA74" s="257"/>
      <c r="AB74" s="257"/>
      <c r="AC74" s="257"/>
      <c r="AD74" s="257"/>
      <c r="AE74" s="261"/>
    </row>
    <row r="75" spans="1:34" ht="21" customHeight="1" thickBot="1">
      <c r="A75" s="245"/>
      <c r="B75" s="293"/>
      <c r="C75" s="299"/>
      <c r="D75" s="229"/>
      <c r="E75" s="228"/>
      <c r="F75" s="228"/>
      <c r="G75" s="165"/>
      <c r="H75" s="208" t="e">
        <f>VLOOKUP(Paramètres!$B$2,Calculs!$A$1:$BS$151,66,0)</f>
        <v>#DIV/0!</v>
      </c>
      <c r="I75" s="208" t="e">
        <f>VLOOKUP(Paramètres!$B$2,Calculs!$A$1:$BS$151,68,0)</f>
        <v>#DIV/0!</v>
      </c>
      <c r="J75" s="77"/>
      <c r="K75" s="110"/>
      <c r="L75" s="110"/>
      <c r="M75" s="110"/>
      <c r="N75" s="110"/>
      <c r="O75" s="110"/>
      <c r="P75" s="110"/>
      <c r="Q75" s="117"/>
      <c r="R75" s="160"/>
      <c r="T75" s="240"/>
      <c r="U75" s="253"/>
      <c r="V75" s="265"/>
      <c r="W75" s="265"/>
      <c r="X75" s="265"/>
      <c r="Y75" s="251"/>
      <c r="Z75" s="257"/>
      <c r="AA75" s="257"/>
      <c r="AB75" s="257"/>
      <c r="AC75" s="257"/>
      <c r="AD75" s="257"/>
      <c r="AE75" s="261"/>
    </row>
    <row r="76" spans="1:34" ht="18" customHeight="1">
      <c r="A76" s="245"/>
      <c r="B76" s="293"/>
      <c r="C76" s="297" t="s">
        <v>184</v>
      </c>
      <c r="D76" s="227" t="e">
        <f>AVERAGE(Calculs!BO1)</f>
        <v>#DIV/0!</v>
      </c>
      <c r="E76" s="228"/>
      <c r="F76" s="228"/>
      <c r="G76" s="164" t="s">
        <v>36</v>
      </c>
      <c r="H76" s="184" t="s">
        <v>137</v>
      </c>
      <c r="I76" s="162"/>
      <c r="J76" s="162"/>
      <c r="K76" s="157"/>
      <c r="L76" s="157"/>
      <c r="M76" s="157"/>
      <c r="N76" s="157"/>
      <c r="O76" s="157"/>
      <c r="P76" s="157"/>
      <c r="Q76" s="146"/>
      <c r="R76" s="160"/>
      <c r="T76" s="239">
        <f t="shared" ref="T76" si="26">10-COUNTIF(V76:AE76,"")</f>
        <v>1</v>
      </c>
      <c r="U76" s="253"/>
      <c r="V76" s="265" t="s">
        <v>137</v>
      </c>
      <c r="W76" s="265"/>
      <c r="X76" s="265"/>
      <c r="Y76" s="251"/>
      <c r="Z76" s="257"/>
      <c r="AA76" s="257"/>
      <c r="AB76" s="257"/>
      <c r="AC76" s="257"/>
      <c r="AD76" s="257"/>
      <c r="AE76" s="261"/>
    </row>
    <row r="77" spans="1:34" ht="30" customHeight="1" thickBot="1">
      <c r="A77" s="246"/>
      <c r="B77" s="294"/>
      <c r="C77" s="300"/>
      <c r="D77" s="229"/>
      <c r="E77" s="229"/>
      <c r="F77" s="229"/>
      <c r="G77" s="165"/>
      <c r="H77" s="208" t="e">
        <f>VLOOKUP(Paramètres!$B$2,Calculs!$A$1:$BS$151,67,0)</f>
        <v>#DIV/0!</v>
      </c>
      <c r="I77" s="77"/>
      <c r="J77" s="77"/>
      <c r="K77" s="110"/>
      <c r="L77" s="110"/>
      <c r="M77" s="110"/>
      <c r="N77" s="110"/>
      <c r="O77" s="110"/>
      <c r="P77" s="110"/>
      <c r="Q77" s="117"/>
      <c r="R77" s="160"/>
      <c r="T77" s="240"/>
      <c r="U77" s="254"/>
      <c r="V77" s="266"/>
      <c r="W77" s="266"/>
      <c r="X77" s="266"/>
      <c r="Y77" s="269"/>
      <c r="Z77" s="258"/>
      <c r="AA77" s="258"/>
      <c r="AB77" s="258"/>
      <c r="AC77" s="258"/>
      <c r="AD77" s="258"/>
      <c r="AE77" s="262"/>
    </row>
    <row r="78" spans="1:34" ht="18" customHeight="1">
      <c r="A78" s="283" t="s">
        <v>47</v>
      </c>
      <c r="B78" s="284"/>
      <c r="C78" s="289" t="s">
        <v>151</v>
      </c>
      <c r="D78" s="227" t="e">
        <f>AVERAGE(Calculs!BQ1:BS1)</f>
        <v>#DIV/0!</v>
      </c>
      <c r="E78" s="230" t="e">
        <f>AVERAGE(D78)</f>
        <v>#DIV/0!</v>
      </c>
      <c r="F78" s="227" t="e">
        <f>(D78*T78)/U78</f>
        <v>#DIV/0!</v>
      </c>
      <c r="G78" s="164" t="s">
        <v>36</v>
      </c>
      <c r="H78" s="184" t="s">
        <v>139</v>
      </c>
      <c r="I78" s="184" t="s">
        <v>140</v>
      </c>
      <c r="J78" s="184" t="s">
        <v>141</v>
      </c>
      <c r="K78" s="157"/>
      <c r="L78" s="157"/>
      <c r="M78" s="157"/>
      <c r="N78" s="157"/>
      <c r="O78" s="157"/>
      <c r="P78" s="157"/>
      <c r="Q78" s="146"/>
      <c r="R78" s="160"/>
      <c r="T78" s="239">
        <f t="shared" ref="T78" si="27">10-COUNTIF(V78:AE78,"")</f>
        <v>3</v>
      </c>
      <c r="U78" s="252">
        <f>SUM(T78:T81)</f>
        <v>3</v>
      </c>
      <c r="V78" s="267" t="s">
        <v>139</v>
      </c>
      <c r="W78" s="267" t="s">
        <v>140</v>
      </c>
      <c r="X78" s="267" t="s">
        <v>141</v>
      </c>
      <c r="Y78" s="268"/>
      <c r="Z78" s="263"/>
      <c r="AA78" s="263"/>
      <c r="AB78" s="263"/>
      <c r="AC78" s="263"/>
      <c r="AD78" s="263"/>
      <c r="AE78" s="264"/>
    </row>
    <row r="79" spans="1:34" ht="18" customHeight="1" thickBot="1">
      <c r="A79" s="285"/>
      <c r="B79" s="286"/>
      <c r="C79" s="290"/>
      <c r="D79" s="228"/>
      <c r="E79" s="231"/>
      <c r="F79" s="228"/>
      <c r="G79" s="165"/>
      <c r="H79" s="208" t="e">
        <f>VLOOKUP(Paramètres!$B$2,Calculs!$A$1:$BS$151,69,0)</f>
        <v>#DIV/0!</v>
      </c>
      <c r="I79" s="208" t="e">
        <f>VLOOKUP(Paramètres!$B$2,Calculs!$A$1:$BS$151,70,0)</f>
        <v>#DIV/0!</v>
      </c>
      <c r="J79" s="208" t="e">
        <f>VLOOKUP(Paramètres!$B$2,Calculs!$A$1:$BS$151,71,0)</f>
        <v>#DIV/0!</v>
      </c>
      <c r="K79" s="110"/>
      <c r="L79" s="110"/>
      <c r="M79" s="110"/>
      <c r="N79" s="110"/>
      <c r="O79" s="110"/>
      <c r="P79" s="110"/>
      <c r="Q79" s="117"/>
      <c r="R79" s="160"/>
      <c r="T79" s="240"/>
      <c r="U79" s="253"/>
      <c r="V79" s="265"/>
      <c r="W79" s="265"/>
      <c r="X79" s="265"/>
      <c r="Y79" s="251"/>
      <c r="Z79" s="257"/>
      <c r="AA79" s="257"/>
      <c r="AB79" s="257"/>
      <c r="AC79" s="257"/>
      <c r="AD79" s="257"/>
      <c r="AE79" s="261"/>
    </row>
    <row r="80" spans="1:34" ht="18" customHeight="1">
      <c r="A80" s="285"/>
      <c r="B80" s="286"/>
      <c r="C80" s="290"/>
      <c r="D80" s="228"/>
      <c r="E80" s="231"/>
      <c r="F80" s="228"/>
      <c r="G80" s="304"/>
      <c r="H80" s="305"/>
      <c r="I80" s="305"/>
      <c r="J80" s="305"/>
      <c r="K80" s="305"/>
      <c r="L80" s="305"/>
      <c r="M80" s="305"/>
      <c r="N80" s="305"/>
      <c r="O80" s="305"/>
      <c r="P80" s="305"/>
      <c r="Q80" s="306"/>
      <c r="R80" s="160"/>
      <c r="T80" s="239">
        <f t="shared" ref="T80" si="28">10-COUNTIF(V80:AE80,"")</f>
        <v>0</v>
      </c>
      <c r="U80" s="253"/>
      <c r="V80" s="257"/>
      <c r="W80" s="257"/>
      <c r="X80" s="257"/>
      <c r="Y80" s="257"/>
      <c r="Z80" s="257"/>
      <c r="AA80" s="257"/>
      <c r="AB80" s="257"/>
      <c r="AC80" s="257"/>
      <c r="AD80" s="257"/>
      <c r="AE80" s="261"/>
    </row>
    <row r="81" spans="1:31" ht="29.25" customHeight="1" thickBot="1">
      <c r="A81" s="287"/>
      <c r="B81" s="288"/>
      <c r="C81" s="291"/>
      <c r="D81" s="229"/>
      <c r="E81" s="232"/>
      <c r="F81" s="229"/>
      <c r="G81" s="307"/>
      <c r="H81" s="308"/>
      <c r="I81" s="308"/>
      <c r="J81" s="308"/>
      <c r="K81" s="308"/>
      <c r="L81" s="308"/>
      <c r="M81" s="308"/>
      <c r="N81" s="308"/>
      <c r="O81" s="308"/>
      <c r="P81" s="308"/>
      <c r="Q81" s="309"/>
      <c r="R81" s="160"/>
      <c r="T81" s="240"/>
      <c r="U81" s="254"/>
      <c r="V81" s="258"/>
      <c r="W81" s="258"/>
      <c r="X81" s="258"/>
      <c r="Y81" s="258"/>
      <c r="Z81" s="258"/>
      <c r="AA81" s="258"/>
      <c r="AB81" s="258"/>
      <c r="AC81" s="258"/>
      <c r="AD81" s="258"/>
      <c r="AE81" s="262"/>
    </row>
  </sheetData>
  <mergeCells count="513">
    <mergeCell ref="G39:Q39"/>
    <mergeCell ref="G80:Q81"/>
    <mergeCell ref="D1:F1"/>
    <mergeCell ref="A1:C1"/>
    <mergeCell ref="A4:B4"/>
    <mergeCell ref="A5:B10"/>
    <mergeCell ref="C5:C6"/>
    <mergeCell ref="C7:C8"/>
    <mergeCell ref="C9:C10"/>
    <mergeCell ref="G4:Q4"/>
    <mergeCell ref="A11:B14"/>
    <mergeCell ref="C11:C12"/>
    <mergeCell ref="C13:C14"/>
    <mergeCell ref="B15:B22"/>
    <mergeCell ref="C15:C16"/>
    <mergeCell ref="C17:C18"/>
    <mergeCell ref="C19:C20"/>
    <mergeCell ref="C21:C22"/>
    <mergeCell ref="B23:B26"/>
    <mergeCell ref="C40:C41"/>
    <mergeCell ref="C42:C43"/>
    <mergeCell ref="C44:C45"/>
    <mergeCell ref="A46:B57"/>
    <mergeCell ref="C46:C47"/>
    <mergeCell ref="C48:C49"/>
    <mergeCell ref="C50:C51"/>
    <mergeCell ref="C52:C53"/>
    <mergeCell ref="C23:C24"/>
    <mergeCell ref="C25:C26"/>
    <mergeCell ref="C27:C28"/>
    <mergeCell ref="C29:C30"/>
    <mergeCell ref="C31:C32"/>
    <mergeCell ref="D5:D6"/>
    <mergeCell ref="D7:D8"/>
    <mergeCell ref="D9:D10"/>
    <mergeCell ref="D11:D12"/>
    <mergeCell ref="D13:D14"/>
    <mergeCell ref="D15:D16"/>
    <mergeCell ref="D42:D43"/>
    <mergeCell ref="A78:B81"/>
    <mergeCell ref="C78:C81"/>
    <mergeCell ref="A68:B77"/>
    <mergeCell ref="C68:C69"/>
    <mergeCell ref="C70:C71"/>
    <mergeCell ref="C72:C73"/>
    <mergeCell ref="C74:C75"/>
    <mergeCell ref="C76:C77"/>
    <mergeCell ref="C54:C55"/>
    <mergeCell ref="C56:C57"/>
    <mergeCell ref="A58:B67"/>
    <mergeCell ref="C58:C59"/>
    <mergeCell ref="C60:C61"/>
    <mergeCell ref="C62:C63"/>
    <mergeCell ref="C64:C65"/>
    <mergeCell ref="C66:C67"/>
    <mergeCell ref="A39:B39"/>
    <mergeCell ref="A40:B45"/>
    <mergeCell ref="E40:E45"/>
    <mergeCell ref="E46:E57"/>
    <mergeCell ref="D68:D69"/>
    <mergeCell ref="D70:D71"/>
    <mergeCell ref="D72:D73"/>
    <mergeCell ref="E68:E77"/>
    <mergeCell ref="D62:D63"/>
    <mergeCell ref="D64:D65"/>
    <mergeCell ref="D66:D67"/>
    <mergeCell ref="E58:E67"/>
    <mergeCell ref="D56:D57"/>
    <mergeCell ref="D58:D59"/>
    <mergeCell ref="D60:D61"/>
    <mergeCell ref="D50:D51"/>
    <mergeCell ref="D52:D53"/>
    <mergeCell ref="D54:D55"/>
    <mergeCell ref="D44:D45"/>
    <mergeCell ref="D46:D47"/>
    <mergeCell ref="D48:D49"/>
    <mergeCell ref="D74:D75"/>
    <mergeCell ref="D76:D77"/>
    <mergeCell ref="D40:D41"/>
    <mergeCell ref="AD5:AD6"/>
    <mergeCell ref="AE5:AE6"/>
    <mergeCell ref="AA5:AA6"/>
    <mergeCell ref="T7:T8"/>
    <mergeCell ref="V7:V8"/>
    <mergeCell ref="W7:W8"/>
    <mergeCell ref="X7:X8"/>
    <mergeCell ref="Y7:Y8"/>
    <mergeCell ref="Z7:Z8"/>
    <mergeCell ref="T5:T6"/>
    <mergeCell ref="V5:V6"/>
    <mergeCell ref="W5:W6"/>
    <mergeCell ref="X5:X6"/>
    <mergeCell ref="Y5:Y6"/>
    <mergeCell ref="Z5:Z6"/>
    <mergeCell ref="AB5:AB6"/>
    <mergeCell ref="AC5:AC6"/>
    <mergeCell ref="AA7:AA8"/>
    <mergeCell ref="AB7:AB8"/>
    <mergeCell ref="AC7:AC8"/>
    <mergeCell ref="AD7:AD8"/>
    <mergeCell ref="AE7:AE8"/>
    <mergeCell ref="T9:T10"/>
    <mergeCell ref="V9:V10"/>
    <mergeCell ref="W9:W10"/>
    <mergeCell ref="X9:X10"/>
    <mergeCell ref="AE9:AE10"/>
    <mergeCell ref="T11:T12"/>
    <mergeCell ref="V11:V12"/>
    <mergeCell ref="W11:W12"/>
    <mergeCell ref="X11:X12"/>
    <mergeCell ref="Y11:Y12"/>
    <mergeCell ref="Z11:Z12"/>
    <mergeCell ref="AA11:AA12"/>
    <mergeCell ref="AB11:AB12"/>
    <mergeCell ref="Y9:Y10"/>
    <mergeCell ref="Z9:Z10"/>
    <mergeCell ref="AA9:AA10"/>
    <mergeCell ref="AB9:AB10"/>
    <mergeCell ref="AC9:AC10"/>
    <mergeCell ref="AD9:AD10"/>
    <mergeCell ref="AC11:AC12"/>
    <mergeCell ref="AD11:AD12"/>
    <mergeCell ref="AE11:AE12"/>
    <mergeCell ref="AC15:AC16"/>
    <mergeCell ref="AD15:AD16"/>
    <mergeCell ref="AC17:AC18"/>
    <mergeCell ref="AD17:AD18"/>
    <mergeCell ref="AE17:AE18"/>
    <mergeCell ref="T13:T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Y19:Y20"/>
    <mergeCell ref="Z19:Z20"/>
    <mergeCell ref="AA19:AA20"/>
    <mergeCell ref="AB19:AB20"/>
    <mergeCell ref="AC19:AC20"/>
    <mergeCell ref="AD13:AD14"/>
    <mergeCell ref="AE13:AE14"/>
    <mergeCell ref="T15:T16"/>
    <mergeCell ref="V15:V16"/>
    <mergeCell ref="W15:W16"/>
    <mergeCell ref="X15:X16"/>
    <mergeCell ref="AE15:AE16"/>
    <mergeCell ref="T17:T18"/>
    <mergeCell ref="V17:V18"/>
    <mergeCell ref="W17:W18"/>
    <mergeCell ref="X17:X18"/>
    <mergeCell ref="Y17:Y18"/>
    <mergeCell ref="Z17:Z18"/>
    <mergeCell ref="AA17:AA18"/>
    <mergeCell ref="AB17:AB18"/>
    <mergeCell ref="Y15:Y16"/>
    <mergeCell ref="Z15:Z16"/>
    <mergeCell ref="AA15:AA16"/>
    <mergeCell ref="AB15:AB16"/>
    <mergeCell ref="AD19:AD20"/>
    <mergeCell ref="AE19:AE20"/>
    <mergeCell ref="T21:T22"/>
    <mergeCell ref="V21:V22"/>
    <mergeCell ref="W21:W22"/>
    <mergeCell ref="X21:X22"/>
    <mergeCell ref="AE21:AE22"/>
    <mergeCell ref="T23:T24"/>
    <mergeCell ref="V23:V24"/>
    <mergeCell ref="W23:W24"/>
    <mergeCell ref="X23:X24"/>
    <mergeCell ref="Y23:Y24"/>
    <mergeCell ref="Z23:Z24"/>
    <mergeCell ref="AA23:AA24"/>
    <mergeCell ref="AB23:AB24"/>
    <mergeCell ref="Y21:Y22"/>
    <mergeCell ref="Z21:Z22"/>
    <mergeCell ref="AA21:AA22"/>
    <mergeCell ref="AB21:AB22"/>
    <mergeCell ref="AC21:AC22"/>
    <mergeCell ref="AD21:AD22"/>
    <mergeCell ref="AC23:AC24"/>
    <mergeCell ref="AD23:AD24"/>
    <mergeCell ref="AE23:AE24"/>
    <mergeCell ref="AC27:AC28"/>
    <mergeCell ref="AD27:AD28"/>
    <mergeCell ref="AC29:AC30"/>
    <mergeCell ref="AD29:AD30"/>
    <mergeCell ref="AE29:AE30"/>
    <mergeCell ref="T25:T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Y31:Y32"/>
    <mergeCell ref="Z31:Z32"/>
    <mergeCell ref="AA31:AA32"/>
    <mergeCell ref="AB31:AB32"/>
    <mergeCell ref="AC31:AC32"/>
    <mergeCell ref="AD25:AD26"/>
    <mergeCell ref="AE25:AE26"/>
    <mergeCell ref="T27:T28"/>
    <mergeCell ref="V27:V28"/>
    <mergeCell ref="W27:W28"/>
    <mergeCell ref="X27:X28"/>
    <mergeCell ref="AE27:AE28"/>
    <mergeCell ref="T29:T30"/>
    <mergeCell ref="V29:V30"/>
    <mergeCell ref="W29:W30"/>
    <mergeCell ref="X29:X30"/>
    <mergeCell ref="Y29:Y30"/>
    <mergeCell ref="Z29:Z30"/>
    <mergeCell ref="AA29:AA30"/>
    <mergeCell ref="AB29:AB30"/>
    <mergeCell ref="Y27:Y28"/>
    <mergeCell ref="Z27:Z28"/>
    <mergeCell ref="AA27:AA28"/>
    <mergeCell ref="AB27:AB28"/>
    <mergeCell ref="AD31:AD32"/>
    <mergeCell ref="AE31:AE32"/>
    <mergeCell ref="T40:T41"/>
    <mergeCell ref="V40:V41"/>
    <mergeCell ref="W40:W41"/>
    <mergeCell ref="X40:X41"/>
    <mergeCell ref="AE40:AE41"/>
    <mergeCell ref="T42:T43"/>
    <mergeCell ref="V42:V43"/>
    <mergeCell ref="W42:W43"/>
    <mergeCell ref="X42:X43"/>
    <mergeCell ref="Y42:Y43"/>
    <mergeCell ref="Z42:Z43"/>
    <mergeCell ref="AA42:AA43"/>
    <mergeCell ref="AB42:AB43"/>
    <mergeCell ref="Y40:Y41"/>
    <mergeCell ref="Z40:Z41"/>
    <mergeCell ref="AA40:AA41"/>
    <mergeCell ref="AB40:AB41"/>
    <mergeCell ref="AC40:AC41"/>
    <mergeCell ref="AD40:AD41"/>
    <mergeCell ref="U27:U34"/>
    <mergeCell ref="V33:V34"/>
    <mergeCell ref="W33:W34"/>
    <mergeCell ref="AC42:AC43"/>
    <mergeCell ref="AD42:AD43"/>
    <mergeCell ref="AE42:AE43"/>
    <mergeCell ref="T44:T45"/>
    <mergeCell ref="V44:V45"/>
    <mergeCell ref="W44:W45"/>
    <mergeCell ref="X44:X45"/>
    <mergeCell ref="Y44:Y45"/>
    <mergeCell ref="Z44:Z45"/>
    <mergeCell ref="U40:U45"/>
    <mergeCell ref="AA44:AA45"/>
    <mergeCell ref="AB44:AB45"/>
    <mergeCell ref="AC44:AC45"/>
    <mergeCell ref="Y46:Y47"/>
    <mergeCell ref="Z46:Z47"/>
    <mergeCell ref="AA46:AA47"/>
    <mergeCell ref="AB46:AB47"/>
    <mergeCell ref="AD44:AD45"/>
    <mergeCell ref="AE44:AE45"/>
    <mergeCell ref="T46:T47"/>
    <mergeCell ref="V46:V47"/>
    <mergeCell ref="W46:W47"/>
    <mergeCell ref="X46:X47"/>
    <mergeCell ref="AE46:AE47"/>
    <mergeCell ref="AC46:AC47"/>
    <mergeCell ref="AD46:AD47"/>
    <mergeCell ref="AD48:AD49"/>
    <mergeCell ref="AE48:AE49"/>
    <mergeCell ref="T50:T51"/>
    <mergeCell ref="W50:W51"/>
    <mergeCell ref="X50:X51"/>
    <mergeCell ref="Y50:Y51"/>
    <mergeCell ref="Z50:Z51"/>
    <mergeCell ref="AE52:AE53"/>
    <mergeCell ref="AC52:AC53"/>
    <mergeCell ref="AD52:AD53"/>
    <mergeCell ref="T48:T49"/>
    <mergeCell ref="V48:V49"/>
    <mergeCell ref="W48:W49"/>
    <mergeCell ref="X48:X49"/>
    <mergeCell ref="X52:X53"/>
    <mergeCell ref="Z48:Z49"/>
    <mergeCell ref="AA48:AA49"/>
    <mergeCell ref="AB48:AB49"/>
    <mergeCell ref="Z52:Z53"/>
    <mergeCell ref="AA52:AA53"/>
    <mergeCell ref="AB52:AB53"/>
    <mergeCell ref="AD50:AD51"/>
    <mergeCell ref="AE50:AE51"/>
    <mergeCell ref="T52:T53"/>
    <mergeCell ref="V52:V53"/>
    <mergeCell ref="W52:W53"/>
    <mergeCell ref="AD56:AD57"/>
    <mergeCell ref="AE56:AE57"/>
    <mergeCell ref="T58:T59"/>
    <mergeCell ref="V58:V59"/>
    <mergeCell ref="W58:W59"/>
    <mergeCell ref="X58:X59"/>
    <mergeCell ref="AC54:AC55"/>
    <mergeCell ref="AD54:AD55"/>
    <mergeCell ref="AE54:AE55"/>
    <mergeCell ref="T56:T57"/>
    <mergeCell ref="V56:V57"/>
    <mergeCell ref="W56:W57"/>
    <mergeCell ref="X56:X57"/>
    <mergeCell ref="Y56:Y57"/>
    <mergeCell ref="Z56:Z57"/>
    <mergeCell ref="AE58:AE59"/>
    <mergeCell ref="AC58:AC59"/>
    <mergeCell ref="AD58:AD59"/>
    <mergeCell ref="U46:U57"/>
    <mergeCell ref="T54:T55"/>
    <mergeCell ref="AC48:AC49"/>
    <mergeCell ref="V54:V55"/>
    <mergeCell ref="W54:W55"/>
    <mergeCell ref="X54:X55"/>
    <mergeCell ref="Y54:Y55"/>
    <mergeCell ref="AD62:AD63"/>
    <mergeCell ref="AE62:AE63"/>
    <mergeCell ref="T64:T65"/>
    <mergeCell ref="V64:V65"/>
    <mergeCell ref="W64:W65"/>
    <mergeCell ref="X64:X65"/>
    <mergeCell ref="AC60:AC61"/>
    <mergeCell ref="AD60:AD61"/>
    <mergeCell ref="AE60:AE61"/>
    <mergeCell ref="T62:T63"/>
    <mergeCell ref="V62:V63"/>
    <mergeCell ref="W62:W63"/>
    <mergeCell ref="X62:X63"/>
    <mergeCell ref="Y62:Y63"/>
    <mergeCell ref="Z62:Z63"/>
    <mergeCell ref="T60:T61"/>
    <mergeCell ref="V60:V61"/>
    <mergeCell ref="W60:W61"/>
    <mergeCell ref="X60:X61"/>
    <mergeCell ref="Y60:Y61"/>
    <mergeCell ref="AE66:AE67"/>
    <mergeCell ref="T68:T69"/>
    <mergeCell ref="V68:V69"/>
    <mergeCell ref="W68:W69"/>
    <mergeCell ref="X68:X69"/>
    <mergeCell ref="Y68:Y69"/>
    <mergeCell ref="Z68:Z69"/>
    <mergeCell ref="AE64:AE65"/>
    <mergeCell ref="T66:T67"/>
    <mergeCell ref="V66:V67"/>
    <mergeCell ref="W66:W67"/>
    <mergeCell ref="X66:X67"/>
    <mergeCell ref="Y66:Y67"/>
    <mergeCell ref="Z66:Z67"/>
    <mergeCell ref="AA66:AA67"/>
    <mergeCell ref="AB66:AB67"/>
    <mergeCell ref="Y64:Y65"/>
    <mergeCell ref="Z64:Z65"/>
    <mergeCell ref="AA64:AA65"/>
    <mergeCell ref="AB64:AB65"/>
    <mergeCell ref="AD64:AD65"/>
    <mergeCell ref="U58:U67"/>
    <mergeCell ref="T74:T75"/>
    <mergeCell ref="V74:V75"/>
    <mergeCell ref="W74:W75"/>
    <mergeCell ref="X74:X75"/>
    <mergeCell ref="Y74:Y75"/>
    <mergeCell ref="Z74:Z75"/>
    <mergeCell ref="Z60:Z61"/>
    <mergeCell ref="AA60:AA61"/>
    <mergeCell ref="AB60:AB61"/>
    <mergeCell ref="AD66:AD67"/>
    <mergeCell ref="AE70:AE71"/>
    <mergeCell ref="T72:T73"/>
    <mergeCell ref="V72:V73"/>
    <mergeCell ref="W72:W73"/>
    <mergeCell ref="X72:X73"/>
    <mergeCell ref="Y72:Y73"/>
    <mergeCell ref="Z72:Z73"/>
    <mergeCell ref="AA72:AA73"/>
    <mergeCell ref="AB72:AB73"/>
    <mergeCell ref="Y70:Y71"/>
    <mergeCell ref="Z70:Z71"/>
    <mergeCell ref="AA70:AA71"/>
    <mergeCell ref="AB70:AB71"/>
    <mergeCell ref="AC70:AC71"/>
    <mergeCell ref="AD70:AD71"/>
    <mergeCell ref="T70:T71"/>
    <mergeCell ref="V70:V71"/>
    <mergeCell ref="W70:W71"/>
    <mergeCell ref="U68:U77"/>
    <mergeCell ref="T80:T81"/>
    <mergeCell ref="V80:V81"/>
    <mergeCell ref="W80:W81"/>
    <mergeCell ref="X80:X81"/>
    <mergeCell ref="Y80:Y81"/>
    <mergeCell ref="Z80:Z81"/>
    <mergeCell ref="AE76:AE77"/>
    <mergeCell ref="T78:T79"/>
    <mergeCell ref="V78:V79"/>
    <mergeCell ref="W78:W79"/>
    <mergeCell ref="X78:X79"/>
    <mergeCell ref="Y78:Y79"/>
    <mergeCell ref="Z78:Z79"/>
    <mergeCell ref="AA78:AA79"/>
    <mergeCell ref="AB78:AB79"/>
    <mergeCell ref="Y76:Y77"/>
    <mergeCell ref="Z76:Z77"/>
    <mergeCell ref="AA76:AA77"/>
    <mergeCell ref="AB76:AB77"/>
    <mergeCell ref="AC76:AC77"/>
    <mergeCell ref="AD76:AD77"/>
    <mergeCell ref="T76:T77"/>
    <mergeCell ref="V76:V77"/>
    <mergeCell ref="W76:W77"/>
    <mergeCell ref="AD80:AD81"/>
    <mergeCell ref="AE80:AE81"/>
    <mergeCell ref="U5:U10"/>
    <mergeCell ref="U11:U14"/>
    <mergeCell ref="U15:U22"/>
    <mergeCell ref="U23:U26"/>
    <mergeCell ref="AC78:AC79"/>
    <mergeCell ref="AD78:AD79"/>
    <mergeCell ref="AE78:AE79"/>
    <mergeCell ref="AA74:AA75"/>
    <mergeCell ref="AB74:AB75"/>
    <mergeCell ref="AC74:AC75"/>
    <mergeCell ref="AD74:AD75"/>
    <mergeCell ref="AE74:AE75"/>
    <mergeCell ref="X76:X77"/>
    <mergeCell ref="AC72:AC73"/>
    <mergeCell ref="AD72:AD73"/>
    <mergeCell ref="AE72:AE73"/>
    <mergeCell ref="AA68:AA69"/>
    <mergeCell ref="AB68:AB69"/>
    <mergeCell ref="AC68:AC69"/>
    <mergeCell ref="AD68:AD69"/>
    <mergeCell ref="AE68:AE69"/>
    <mergeCell ref="X70:X71"/>
    <mergeCell ref="U78:U81"/>
    <mergeCell ref="V50:V51"/>
    <mergeCell ref="AA80:AA81"/>
    <mergeCell ref="AB80:AB81"/>
    <mergeCell ref="AC80:AC81"/>
    <mergeCell ref="AC66:AC67"/>
    <mergeCell ref="AA62:AA63"/>
    <mergeCell ref="AB62:AB63"/>
    <mergeCell ref="AC62:AC63"/>
    <mergeCell ref="AA56:AA57"/>
    <mergeCell ref="AB56:AB57"/>
    <mergeCell ref="AC56:AC57"/>
    <mergeCell ref="AA50:AA51"/>
    <mergeCell ref="AB50:AB51"/>
    <mergeCell ref="AC50:AC51"/>
    <mergeCell ref="Y58:Y59"/>
    <mergeCell ref="Z58:Z59"/>
    <mergeCell ref="AA58:AA59"/>
    <mergeCell ref="AB58:AB59"/>
    <mergeCell ref="Z54:Z55"/>
    <mergeCell ref="AA54:AA55"/>
    <mergeCell ref="AB54:AB55"/>
    <mergeCell ref="Y52:Y53"/>
    <mergeCell ref="AC64:AC65"/>
    <mergeCell ref="X33:X34"/>
    <mergeCell ref="A15:A34"/>
    <mergeCell ref="B27:B34"/>
    <mergeCell ref="C33:C34"/>
    <mergeCell ref="D33:D34"/>
    <mergeCell ref="F27:F34"/>
    <mergeCell ref="D29:D30"/>
    <mergeCell ref="D31:D32"/>
    <mergeCell ref="D17:D18"/>
    <mergeCell ref="D19:D20"/>
    <mergeCell ref="D21:D22"/>
    <mergeCell ref="D23:D24"/>
    <mergeCell ref="D25:D26"/>
    <mergeCell ref="D27:D28"/>
    <mergeCell ref="T31:T32"/>
    <mergeCell ref="V31:V32"/>
    <mergeCell ref="W31:W32"/>
    <mergeCell ref="X31:X32"/>
    <mergeCell ref="T19:T20"/>
    <mergeCell ref="V19:V20"/>
    <mergeCell ref="W19:W20"/>
    <mergeCell ref="X19:X20"/>
    <mergeCell ref="D78:D81"/>
    <mergeCell ref="E78:E81"/>
    <mergeCell ref="F78:F81"/>
    <mergeCell ref="F40:F45"/>
    <mergeCell ref="F46:F57"/>
    <mergeCell ref="F58:F67"/>
    <mergeCell ref="F68:F77"/>
    <mergeCell ref="AE33:AE34"/>
    <mergeCell ref="E5:E10"/>
    <mergeCell ref="E11:E14"/>
    <mergeCell ref="E15:E22"/>
    <mergeCell ref="E27:E34"/>
    <mergeCell ref="E23:E26"/>
    <mergeCell ref="F5:F10"/>
    <mergeCell ref="F11:F14"/>
    <mergeCell ref="F15:F22"/>
    <mergeCell ref="F23:F26"/>
    <mergeCell ref="Y33:Y34"/>
    <mergeCell ref="Z33:Z34"/>
    <mergeCell ref="AA33:AA34"/>
    <mergeCell ref="AB33:AB34"/>
    <mergeCell ref="AC33:AC34"/>
    <mergeCell ref="AD33:AD34"/>
    <mergeCell ref="T33:T34"/>
  </mergeCells>
  <conditionalFormatting sqref="D5:D24 D27:D34 E5:F5 E11:F11 E15:F15 E23:F23 E27:F27 D40:D78 E46:F46 E58:F58 E68:F68 E78:F78 E40:F40">
    <cfRule type="cellIs" dxfId="11" priority="75" operator="between">
      <formula>0.34</formula>
      <formula>0.65</formula>
    </cfRule>
    <cfRule type="cellIs" dxfId="10" priority="76" operator="lessThan">
      <formula>0.34</formula>
    </cfRule>
  </conditionalFormatting>
  <conditionalFormatting sqref="H6 H8:Q8 H10:Q10 H14:J14 H12 H16 H18 H20 H22 H24:I24 H28 H30:I30 H32:J32 H34 H41:J41 H43:I43 H45 H47 H49:J49 H51:I51 H55 H57 H59 H61:I61 H63 H65 H67 H69 H71 H73 H75:I75 H77 H79:J79 H53:J53">
    <cfRule type="cellIs" dxfId="9" priority="49" operator="between">
      <formula>0.34</formula>
      <formula>0.65</formula>
    </cfRule>
    <cfRule type="cellIs" dxfId="8" priority="50" operator="lessThan">
      <formula>0.33</formula>
    </cfRule>
  </conditionalFormatting>
  <pageMargins left="0.7" right="0.7" top="0.75" bottom="0.75" header="0.3" footer="0.3"/>
  <pageSetup paperSize="9" scale="45" fitToHeight="2" orientation="landscape" r:id="rId1"/>
  <rowBreaks count="3" manualBreakCount="3">
    <brk id="35" max="16383" man="1"/>
    <brk id="36" max="16383" man="1"/>
    <brk id="38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85"/>
  <sheetViews>
    <sheetView tabSelected="1" topLeftCell="A16" workbookViewId="0">
      <selection activeCell="G33" sqref="G33"/>
    </sheetView>
  </sheetViews>
  <sheetFormatPr baseColWidth="10" defaultColWidth="6.42578125" defaultRowHeight="18.75"/>
  <cols>
    <col min="1" max="1" width="6.42578125" style="106" customWidth="1"/>
    <col min="2" max="2" width="7" style="78" customWidth="1"/>
    <col min="3" max="3" width="108" style="112" customWidth="1"/>
    <col min="4" max="4" width="17.42578125" style="109" customWidth="1"/>
    <col min="5" max="5" width="12.7109375" style="108" customWidth="1"/>
    <col min="6" max="6" width="7.85546875" style="113" customWidth="1"/>
    <col min="7" max="15" width="7.7109375" style="113" customWidth="1"/>
    <col min="16" max="16" width="8.5703125" style="106" customWidth="1"/>
    <col min="17" max="17" width="8.140625" style="107" hidden="1" customWidth="1"/>
    <col min="18" max="18" width="8" style="107" hidden="1" customWidth="1"/>
    <col min="20" max="256" width="11.42578125" style="106" customWidth="1"/>
    <col min="257" max="16384" width="6.42578125" style="106"/>
  </cols>
  <sheetData>
    <row r="1" spans="1:91" ht="42.75" customHeight="1" thickBot="1">
      <c r="A1" s="362" t="str">
        <f>'Résultats Ecole'!A1:C1</f>
        <v>EVALUATION CE2</v>
      </c>
      <c r="B1" s="363"/>
      <c r="C1" s="363"/>
      <c r="D1" s="364"/>
      <c r="E1" s="364"/>
      <c r="F1" s="348" t="s">
        <v>68</v>
      </c>
      <c r="G1" s="348"/>
      <c r="H1" s="348"/>
      <c r="I1" s="348"/>
      <c r="J1" s="348"/>
      <c r="K1" s="348"/>
      <c r="L1" s="348"/>
      <c r="M1" s="348"/>
      <c r="N1" s="348"/>
      <c r="O1" s="348"/>
      <c r="P1" s="349"/>
    </row>
    <row r="2" spans="1:91" ht="36" customHeight="1" thickBot="1">
      <c r="A2" s="350" t="s">
        <v>186</v>
      </c>
      <c r="B2" s="351"/>
      <c r="C2" s="352"/>
      <c r="D2" s="329" t="s">
        <v>153</v>
      </c>
      <c r="E2" s="330"/>
      <c r="F2" s="353" t="str">
        <f>'Résultats Ecole'!C2</f>
        <v xml:space="preserve">EE de la commune de </v>
      </c>
      <c r="G2" s="354"/>
      <c r="H2" s="354"/>
      <c r="I2" s="354"/>
      <c r="J2" s="354"/>
      <c r="K2" s="354"/>
      <c r="L2" s="354"/>
      <c r="M2" s="354"/>
      <c r="N2" s="354"/>
      <c r="O2" s="354"/>
      <c r="P2" s="355"/>
      <c r="V2" s="106" t="s">
        <v>72</v>
      </c>
      <c r="W2" s="106" t="s">
        <v>73</v>
      </c>
      <c r="X2" s="106" t="s">
        <v>74</v>
      </c>
      <c r="Y2" s="106" t="s">
        <v>75</v>
      </c>
      <c r="Z2" s="106" t="s">
        <v>76</v>
      </c>
      <c r="AA2" s="106" t="s">
        <v>77</v>
      </c>
      <c r="AB2" s="106" t="s">
        <v>78</v>
      </c>
      <c r="AC2" s="106" t="s">
        <v>79</v>
      </c>
      <c r="AD2" s="106" t="s">
        <v>80</v>
      </c>
      <c r="AE2" s="106" t="s">
        <v>81</v>
      </c>
      <c r="AF2" s="106" t="s">
        <v>82</v>
      </c>
      <c r="AG2" s="106" t="s">
        <v>83</v>
      </c>
      <c r="AH2" s="106" t="s">
        <v>84</v>
      </c>
      <c r="AI2" s="106" t="s">
        <v>85</v>
      </c>
      <c r="AJ2" s="106" t="s">
        <v>86</v>
      </c>
      <c r="AK2" s="106" t="s">
        <v>87</v>
      </c>
      <c r="AL2" s="106" t="s">
        <v>88</v>
      </c>
      <c r="AM2" s="106" t="s">
        <v>89</v>
      </c>
      <c r="AN2" s="106" t="s">
        <v>90</v>
      </c>
      <c r="AO2" s="106" t="s">
        <v>91</v>
      </c>
      <c r="AP2" s="106" t="s">
        <v>92</v>
      </c>
      <c r="AQ2" s="106" t="s">
        <v>93</v>
      </c>
      <c r="AR2" s="106" t="s">
        <v>94</v>
      </c>
      <c r="AS2" s="106" t="s">
        <v>95</v>
      </c>
      <c r="AT2" s="106" t="s">
        <v>96</v>
      </c>
      <c r="AU2" s="106" t="s">
        <v>97</v>
      </c>
      <c r="AV2" s="106" t="s">
        <v>98</v>
      </c>
      <c r="AW2" s="106" t="s">
        <v>99</v>
      </c>
      <c r="AX2" s="106" t="s">
        <v>100</v>
      </c>
      <c r="AY2" s="106" t="s">
        <v>101</v>
      </c>
      <c r="AZ2" s="106" t="s">
        <v>102</v>
      </c>
      <c r="BA2" s="106" t="s">
        <v>103</v>
      </c>
      <c r="BB2" s="106" t="s">
        <v>104</v>
      </c>
      <c r="BC2" s="106" t="s">
        <v>105</v>
      </c>
      <c r="BD2" s="106" t="s">
        <v>106</v>
      </c>
      <c r="BE2" s="106" t="s">
        <v>107</v>
      </c>
      <c r="BF2" s="106" t="s">
        <v>108</v>
      </c>
      <c r="BG2" s="106" t="s">
        <v>109</v>
      </c>
      <c r="BH2" s="106" t="s">
        <v>110</v>
      </c>
      <c r="BI2" s="106" t="s">
        <v>111</v>
      </c>
      <c r="BJ2" s="106" t="s">
        <v>112</v>
      </c>
      <c r="BK2" s="106" t="s">
        <v>113</v>
      </c>
      <c r="BL2" s="106" t="s">
        <v>114</v>
      </c>
      <c r="BM2" s="106" t="s">
        <v>115</v>
      </c>
      <c r="BN2" s="106" t="s">
        <v>116</v>
      </c>
      <c r="BO2" s="106" t="s">
        <v>117</v>
      </c>
      <c r="BP2" s="106" t="s">
        <v>118</v>
      </c>
      <c r="BQ2" s="106" t="s">
        <v>119</v>
      </c>
      <c r="BR2" s="106" t="s">
        <v>120</v>
      </c>
      <c r="BS2" s="106" t="s">
        <v>121</v>
      </c>
      <c r="BT2" s="106" t="s">
        <v>122</v>
      </c>
      <c r="BU2" s="106" t="s">
        <v>123</v>
      </c>
      <c r="BV2" s="106" t="s">
        <v>124</v>
      </c>
      <c r="BW2" s="106" t="s">
        <v>125</v>
      </c>
      <c r="BX2" s="106" t="s">
        <v>126</v>
      </c>
      <c r="BY2" s="106" t="s">
        <v>127</v>
      </c>
      <c r="BZ2" s="106" t="s">
        <v>128</v>
      </c>
      <c r="CA2" s="106" t="s">
        <v>129</v>
      </c>
      <c r="CB2" s="106" t="s">
        <v>130</v>
      </c>
      <c r="CC2" s="106" t="s">
        <v>131</v>
      </c>
      <c r="CD2" s="106" t="s">
        <v>132</v>
      </c>
      <c r="CE2" s="106" t="s">
        <v>133</v>
      </c>
      <c r="CF2" s="106" t="s">
        <v>134</v>
      </c>
      <c r="CG2" s="106" t="s">
        <v>135</v>
      </c>
      <c r="CH2" s="106" t="s">
        <v>136</v>
      </c>
      <c r="CI2" s="106" t="s">
        <v>137</v>
      </c>
      <c r="CJ2" s="106" t="s">
        <v>138</v>
      </c>
      <c r="CK2" s="106" t="s">
        <v>139</v>
      </c>
      <c r="CL2" s="106" t="s">
        <v>140</v>
      </c>
      <c r="CM2" s="106" t="s">
        <v>141</v>
      </c>
    </row>
    <row r="3" spans="1:91" ht="59.25" customHeight="1" thickBot="1">
      <c r="A3" s="312" t="s">
        <v>30</v>
      </c>
      <c r="B3" s="313"/>
      <c r="C3" s="122" t="e">
        <f>"Compétences en Français = "&amp;ROUND(AVERAGE(D4:D33)*100,1)&amp;"%"</f>
        <v>#N/A</v>
      </c>
      <c r="D3" s="60" t="s">
        <v>31</v>
      </c>
      <c r="E3" s="115" t="s">
        <v>32</v>
      </c>
      <c r="F3" s="320" t="s">
        <v>50</v>
      </c>
      <c r="G3" s="321"/>
      <c r="H3" s="321"/>
      <c r="I3" s="321"/>
      <c r="J3" s="321"/>
      <c r="K3" s="321"/>
      <c r="L3" s="321"/>
      <c r="M3" s="321"/>
      <c r="N3" s="321"/>
      <c r="O3" s="321"/>
      <c r="P3" s="322"/>
      <c r="V3" s="106">
        <v>2</v>
      </c>
      <c r="W3" s="106">
        <v>3</v>
      </c>
      <c r="X3" s="106">
        <v>4</v>
      </c>
      <c r="Y3" s="106">
        <v>5</v>
      </c>
      <c r="Z3" s="106">
        <v>6</v>
      </c>
      <c r="AA3" s="106">
        <v>7</v>
      </c>
      <c r="AB3" s="106">
        <v>8</v>
      </c>
      <c r="AC3" s="106">
        <v>9</v>
      </c>
      <c r="AD3" s="106">
        <v>10</v>
      </c>
      <c r="AE3" s="106">
        <v>11</v>
      </c>
      <c r="AF3" s="106">
        <v>12</v>
      </c>
      <c r="AG3" s="106">
        <v>13</v>
      </c>
      <c r="AH3" s="106">
        <v>14</v>
      </c>
      <c r="AI3" s="106">
        <v>15</v>
      </c>
      <c r="AJ3" s="106">
        <v>16</v>
      </c>
      <c r="AK3" s="106">
        <v>17</v>
      </c>
      <c r="AL3" s="106">
        <v>18</v>
      </c>
      <c r="AM3" s="106">
        <v>19</v>
      </c>
      <c r="AN3" s="106">
        <v>20</v>
      </c>
      <c r="AO3" s="106">
        <v>21</v>
      </c>
      <c r="AP3" s="106">
        <v>22</v>
      </c>
      <c r="AQ3" s="106">
        <v>23</v>
      </c>
      <c r="AR3" s="106">
        <v>24</v>
      </c>
      <c r="AS3" s="106">
        <v>25</v>
      </c>
      <c r="AT3" s="106">
        <v>26</v>
      </c>
      <c r="AU3" s="106">
        <v>27</v>
      </c>
      <c r="AV3" s="106">
        <v>28</v>
      </c>
      <c r="AW3" s="106">
        <v>29</v>
      </c>
      <c r="AX3" s="106">
        <v>30</v>
      </c>
      <c r="AY3" s="106">
        <v>31</v>
      </c>
      <c r="AZ3" s="106">
        <v>32</v>
      </c>
      <c r="BA3" s="106">
        <v>33</v>
      </c>
      <c r="BB3" s="106">
        <v>34</v>
      </c>
      <c r="BC3" s="106">
        <v>35</v>
      </c>
      <c r="BD3" s="106">
        <v>36</v>
      </c>
      <c r="BE3" s="106">
        <v>37</v>
      </c>
      <c r="BF3" s="106">
        <v>38</v>
      </c>
      <c r="BG3" s="106">
        <v>39</v>
      </c>
      <c r="BH3" s="106">
        <v>40</v>
      </c>
      <c r="BI3" s="106">
        <v>41</v>
      </c>
      <c r="BJ3" s="106">
        <v>42</v>
      </c>
      <c r="BK3" s="106">
        <v>43</v>
      </c>
      <c r="BL3" s="106">
        <v>44</v>
      </c>
      <c r="BM3" s="106">
        <v>45</v>
      </c>
      <c r="BN3" s="106">
        <v>46</v>
      </c>
      <c r="BO3" s="106">
        <v>47</v>
      </c>
      <c r="BP3" s="106">
        <v>48</v>
      </c>
      <c r="BQ3" s="106">
        <v>49</v>
      </c>
      <c r="BR3" s="106">
        <v>50</v>
      </c>
      <c r="BS3" s="106">
        <v>51</v>
      </c>
      <c r="BT3" s="106">
        <v>52</v>
      </c>
      <c r="BU3" s="106">
        <v>53</v>
      </c>
      <c r="BV3" s="106">
        <v>54</v>
      </c>
      <c r="BW3" s="106">
        <v>55</v>
      </c>
      <c r="BX3" s="106">
        <v>56</v>
      </c>
      <c r="BY3" s="106">
        <v>57</v>
      </c>
      <c r="BZ3" s="106">
        <v>58</v>
      </c>
      <c r="CA3" s="106">
        <v>59</v>
      </c>
      <c r="CB3" s="106">
        <v>60</v>
      </c>
      <c r="CC3" s="106">
        <v>61</v>
      </c>
      <c r="CD3" s="106">
        <v>62</v>
      </c>
      <c r="CE3" s="106">
        <v>63</v>
      </c>
      <c r="CF3" s="106">
        <v>64</v>
      </c>
      <c r="CG3" s="106">
        <v>65</v>
      </c>
      <c r="CH3" s="106">
        <v>66</v>
      </c>
      <c r="CI3" s="106">
        <v>67</v>
      </c>
      <c r="CJ3" s="106">
        <v>68</v>
      </c>
      <c r="CK3" s="106">
        <v>69</v>
      </c>
      <c r="CL3" s="106">
        <v>70</v>
      </c>
      <c r="CM3" s="106">
        <v>71</v>
      </c>
    </row>
    <row r="4" spans="1:91" ht="21.75" customHeight="1">
      <c r="A4" s="244" t="s">
        <v>37</v>
      </c>
      <c r="B4" s="292"/>
      <c r="C4" s="314" t="s">
        <v>142</v>
      </c>
      <c r="D4" s="227" t="e">
        <f>AVERAGE(G5:P5)</f>
        <v>#N/A</v>
      </c>
      <c r="E4" s="334" t="e">
        <f>AVERAGE(D4:D9)</f>
        <v>#N/A</v>
      </c>
      <c r="F4" s="131" t="s">
        <v>36</v>
      </c>
      <c r="G4" s="183" t="s">
        <v>72</v>
      </c>
      <c r="H4" s="174"/>
      <c r="I4" s="174"/>
      <c r="J4" s="175"/>
      <c r="K4" s="175"/>
      <c r="L4" s="175"/>
      <c r="M4" s="175"/>
      <c r="N4" s="175"/>
      <c r="O4" s="175"/>
      <c r="P4" s="116"/>
    </row>
    <row r="5" spans="1:91" ht="21.75" customHeight="1" thickBot="1">
      <c r="A5" s="245"/>
      <c r="B5" s="293"/>
      <c r="C5" s="317"/>
      <c r="D5" s="229"/>
      <c r="E5" s="356"/>
      <c r="F5" s="163"/>
      <c r="G5" s="208" t="e">
        <f>VLOOKUP($A$2,Calculs!$A$3:$BS$151,V3,0)/100</f>
        <v>#N/A</v>
      </c>
      <c r="H5" s="77"/>
      <c r="I5" s="77"/>
      <c r="J5" s="110"/>
      <c r="K5" s="110"/>
      <c r="L5" s="110"/>
      <c r="M5" s="110"/>
      <c r="N5" s="110"/>
      <c r="O5" s="110"/>
      <c r="P5" s="168"/>
    </row>
    <row r="6" spans="1:91" ht="21.75" customHeight="1" thickBot="1">
      <c r="A6" s="245"/>
      <c r="B6" s="293"/>
      <c r="C6" s="317" t="s">
        <v>143</v>
      </c>
      <c r="D6" s="227" t="e">
        <f>AVERAGE(G7:P7)</f>
        <v>#N/A</v>
      </c>
      <c r="E6" s="356"/>
      <c r="F6" s="164" t="s">
        <v>36</v>
      </c>
      <c r="G6" s="184" t="s">
        <v>73</v>
      </c>
      <c r="H6" s="186" t="s">
        <v>74</v>
      </c>
      <c r="I6" s="186" t="s">
        <v>75</v>
      </c>
      <c r="J6" s="186" t="s">
        <v>76</v>
      </c>
      <c r="K6" s="184" t="s">
        <v>77</v>
      </c>
      <c r="L6" s="186" t="s">
        <v>78</v>
      </c>
      <c r="M6" s="186" t="s">
        <v>79</v>
      </c>
      <c r="N6" s="186" t="s">
        <v>80</v>
      </c>
      <c r="O6" s="186" t="s">
        <v>81</v>
      </c>
      <c r="P6" s="187" t="s">
        <v>82</v>
      </c>
    </row>
    <row r="7" spans="1:91" ht="21.75" customHeight="1" thickBot="1">
      <c r="A7" s="245"/>
      <c r="B7" s="293"/>
      <c r="C7" s="317"/>
      <c r="D7" s="229"/>
      <c r="E7" s="356"/>
      <c r="F7" s="165"/>
      <c r="G7" s="208" t="e">
        <f>VLOOKUP($A$2,Calculs!$A$3:$BS$151,W3,0)/100</f>
        <v>#N/A</v>
      </c>
      <c r="H7" s="208" t="e">
        <f>VLOOKUP($A$2,Calculs!$A$3:$BS$151,X3,0)/100</f>
        <v>#N/A</v>
      </c>
      <c r="I7" s="208" t="e">
        <f>VLOOKUP($A$2,Calculs!$A$3:$BS$151,Y3,0)/100</f>
        <v>#N/A</v>
      </c>
      <c r="J7" s="208" t="e">
        <f>VLOOKUP($A$2,Calculs!$A$3:$BS$151,Z3,0)/100</f>
        <v>#N/A</v>
      </c>
      <c r="K7" s="208" t="e">
        <f>VLOOKUP($A$2,Calculs!$A$3:$BS$151,AA3,0)/100</f>
        <v>#N/A</v>
      </c>
      <c r="L7" s="208" t="e">
        <f>VLOOKUP($A$2,Calculs!$A$3:$BS$151,AB3,0)/100</f>
        <v>#N/A</v>
      </c>
      <c r="M7" s="208" t="e">
        <f>VLOOKUP($A$2,Calculs!$A$3:$BS$151,AC3,0)/100</f>
        <v>#N/A</v>
      </c>
      <c r="N7" s="208" t="e">
        <f>VLOOKUP($A$2,Calculs!$A$3:$BS$151,AD3,0)/100</f>
        <v>#N/A</v>
      </c>
      <c r="O7" s="208" t="e">
        <f>VLOOKUP($A$2,Calculs!$A$3:$BS$151,AE3,0)/100</f>
        <v>#N/A</v>
      </c>
      <c r="P7" s="216" t="e">
        <f>VLOOKUP($A$2,Calculs!$A$3:$BS$151,AF3,0)/100</f>
        <v>#N/A</v>
      </c>
    </row>
    <row r="8" spans="1:91" ht="21.75" customHeight="1" thickBot="1">
      <c r="A8" s="245"/>
      <c r="B8" s="293"/>
      <c r="C8" s="318" t="s">
        <v>144</v>
      </c>
      <c r="D8" s="227" t="e">
        <f>AVERAGE(G9:P9)</f>
        <v>#N/A</v>
      </c>
      <c r="E8" s="356"/>
      <c r="F8" s="164" t="s">
        <v>36</v>
      </c>
      <c r="G8" s="186" t="s">
        <v>83</v>
      </c>
      <c r="H8" s="185" t="s">
        <v>84</v>
      </c>
      <c r="I8" s="186" t="s">
        <v>85</v>
      </c>
      <c r="J8" s="184" t="s">
        <v>86</v>
      </c>
      <c r="K8" s="184" t="s">
        <v>87</v>
      </c>
      <c r="L8" s="186" t="s">
        <v>88</v>
      </c>
      <c r="M8" s="186" t="s">
        <v>89</v>
      </c>
      <c r="N8" s="185" t="s">
        <v>90</v>
      </c>
      <c r="O8" s="184" t="s">
        <v>91</v>
      </c>
      <c r="P8" s="188" t="s">
        <v>92</v>
      </c>
    </row>
    <row r="9" spans="1:91" ht="21.75" customHeight="1" thickBot="1">
      <c r="A9" s="246"/>
      <c r="B9" s="294"/>
      <c r="C9" s="319"/>
      <c r="D9" s="229"/>
      <c r="E9" s="335"/>
      <c r="F9" s="165"/>
      <c r="G9" s="214" t="e">
        <f>VLOOKUP($A$2,Calculs!$A$3:$BS$151,AG3,0)/100</f>
        <v>#N/A</v>
      </c>
      <c r="H9" s="214" t="e">
        <f>VLOOKUP($A$2,Calculs!$A$3:$BS$151,AH3,0)/100</f>
        <v>#N/A</v>
      </c>
      <c r="I9" s="214" t="e">
        <f>VLOOKUP($A$2,Calculs!$A$3:$BS$151,AI3,0)/100</f>
        <v>#N/A</v>
      </c>
      <c r="J9" s="214" t="e">
        <f>VLOOKUP($A$2,Calculs!$A$3:$BS$151,AJ3,0)/100</f>
        <v>#N/A</v>
      </c>
      <c r="K9" s="214" t="e">
        <f>VLOOKUP($A$2,Calculs!$A$3:$BS$151,AK3,0)/100</f>
        <v>#N/A</v>
      </c>
      <c r="L9" s="214" t="e">
        <f>VLOOKUP($A$2,Calculs!$A$3:$BS$151,AL3,0)/100</f>
        <v>#N/A</v>
      </c>
      <c r="M9" s="214" t="e">
        <f>VLOOKUP($A$2,Calculs!$A$3:$BS$151,AM3,0)/100</f>
        <v>#N/A</v>
      </c>
      <c r="N9" s="214" t="e">
        <f>VLOOKUP($A$2,Calculs!$A$3:$BS$151,AN3,0)/100</f>
        <v>#N/A</v>
      </c>
      <c r="O9" s="214" t="e">
        <f>VLOOKUP($A$2,Calculs!$A$3:$BS$151,AO3,0)/100</f>
        <v>#N/A</v>
      </c>
      <c r="P9" s="215" t="e">
        <f>VLOOKUP($A$2,Calculs!$A$3:$BS$151,AP3,0)/100</f>
        <v>#N/A</v>
      </c>
    </row>
    <row r="10" spans="1:91" ht="21.75" customHeight="1">
      <c r="A10" s="323" t="s">
        <v>38</v>
      </c>
      <c r="B10" s="342"/>
      <c r="C10" s="247" t="s">
        <v>161</v>
      </c>
      <c r="D10" s="227" t="e">
        <f>AVERAGE(G11:P11)</f>
        <v>#N/A</v>
      </c>
      <c r="E10" s="368" t="e">
        <f>AVERAGE(D10:D13)</f>
        <v>#N/A</v>
      </c>
      <c r="F10" s="164" t="s">
        <v>36</v>
      </c>
      <c r="G10" s="184" t="s">
        <v>93</v>
      </c>
      <c r="H10" s="162"/>
      <c r="I10" s="162"/>
      <c r="J10" s="157"/>
      <c r="K10" s="157"/>
      <c r="L10" s="157"/>
      <c r="M10" s="157"/>
      <c r="N10" s="157"/>
      <c r="O10" s="157"/>
      <c r="P10" s="169"/>
    </row>
    <row r="11" spans="1:91" ht="21.75" customHeight="1" thickBot="1">
      <c r="A11" s="325"/>
      <c r="B11" s="343"/>
      <c r="C11" s="248"/>
      <c r="D11" s="229"/>
      <c r="E11" s="369"/>
      <c r="F11" s="165"/>
      <c r="G11" s="212" t="e">
        <f>VLOOKUP($A$2,Calculs!$A$3:$BS$151,AQ3,0)/100</f>
        <v>#N/A</v>
      </c>
      <c r="H11" s="77"/>
      <c r="I11" s="77"/>
      <c r="J11" s="110"/>
      <c r="K11" s="110"/>
      <c r="L11" s="110"/>
      <c r="M11" s="110"/>
      <c r="N11" s="110"/>
      <c r="O11" s="110"/>
      <c r="P11" s="170"/>
    </row>
    <row r="12" spans="1:91" ht="21.75" customHeight="1">
      <c r="A12" s="325"/>
      <c r="B12" s="343"/>
      <c r="C12" s="247" t="s">
        <v>145</v>
      </c>
      <c r="D12" s="227" t="e">
        <f>AVERAGE(G13:P13)</f>
        <v>#N/A</v>
      </c>
      <c r="E12" s="369"/>
      <c r="F12" s="164" t="s">
        <v>36</v>
      </c>
      <c r="G12" s="184" t="s">
        <v>94</v>
      </c>
      <c r="H12" s="186" t="s">
        <v>95</v>
      </c>
      <c r="I12" s="184" t="s">
        <v>96</v>
      </c>
      <c r="J12" s="162"/>
      <c r="K12" s="162"/>
      <c r="L12" s="162"/>
      <c r="M12" s="162"/>
      <c r="N12" s="162"/>
      <c r="O12" s="162"/>
      <c r="P12" s="171"/>
    </row>
    <row r="13" spans="1:91" ht="21.75" customHeight="1" thickBot="1">
      <c r="A13" s="327"/>
      <c r="B13" s="367"/>
      <c r="C13" s="248"/>
      <c r="D13" s="229"/>
      <c r="E13" s="370"/>
      <c r="F13" s="165"/>
      <c r="G13" s="212" t="e">
        <f>VLOOKUP($A$2,Calculs!$A$3:$BS$151,AR3,0)/100</f>
        <v>#N/A</v>
      </c>
      <c r="H13" s="212" t="e">
        <f>VLOOKUP($A$2,Calculs!$A$3:$BS$151,AS3,0)/100</f>
        <v>#N/A</v>
      </c>
      <c r="I13" s="212" t="e">
        <f>VLOOKUP($A$2,Calculs!$A$3:$BS$151,AT3,0)/100</f>
        <v>#N/A</v>
      </c>
      <c r="J13" s="77"/>
      <c r="K13" s="77"/>
      <c r="L13" s="77"/>
      <c r="M13" s="155"/>
      <c r="N13" s="155"/>
      <c r="O13" s="77"/>
      <c r="P13" s="172"/>
    </row>
    <row r="14" spans="1:91" ht="21.75" customHeight="1">
      <c r="A14" s="241" t="s">
        <v>39</v>
      </c>
      <c r="B14" s="342" t="s">
        <v>40</v>
      </c>
      <c r="C14" s="247" t="s">
        <v>146</v>
      </c>
      <c r="D14" s="227" t="e">
        <f>AVERAGE(G15:P15)</f>
        <v>#N/A</v>
      </c>
      <c r="E14" s="357" t="e">
        <f>AVERAGE(D14:D21)</f>
        <v>#N/A</v>
      </c>
      <c r="F14" s="164" t="s">
        <v>36</v>
      </c>
      <c r="G14" s="186" t="s">
        <v>97</v>
      </c>
      <c r="H14" s="149"/>
      <c r="I14" s="149"/>
      <c r="J14" s="149"/>
      <c r="K14" s="157"/>
      <c r="L14" s="190"/>
      <c r="M14" s="194"/>
      <c r="N14" s="195" t="s">
        <v>155</v>
      </c>
      <c r="O14" s="192"/>
      <c r="P14" s="169"/>
    </row>
    <row r="15" spans="1:91" ht="21.75" customHeight="1" thickBot="1">
      <c r="A15" s="242"/>
      <c r="B15" s="343"/>
      <c r="C15" s="248"/>
      <c r="D15" s="229"/>
      <c r="E15" s="358"/>
      <c r="F15" s="165"/>
      <c r="G15" s="212" t="e">
        <f>VLOOKUP($A$2,Calculs!$A$3:$BS$151,AU3,0)/100</f>
        <v>#N/A</v>
      </c>
      <c r="H15" s="77"/>
      <c r="I15" s="77"/>
      <c r="J15" s="77"/>
      <c r="K15" s="110"/>
      <c r="L15" s="191"/>
      <c r="M15" s="196"/>
      <c r="N15" s="197" t="s">
        <v>156</v>
      </c>
      <c r="O15" s="193"/>
      <c r="P15" s="170"/>
    </row>
    <row r="16" spans="1:91" ht="21.75" customHeight="1">
      <c r="A16" s="242"/>
      <c r="B16" s="343"/>
      <c r="C16" s="247" t="s">
        <v>147</v>
      </c>
      <c r="D16" s="227" t="e">
        <f>AVERAGE(G17:P17)</f>
        <v>#N/A</v>
      </c>
      <c r="E16" s="358"/>
      <c r="F16" s="164" t="s">
        <v>36</v>
      </c>
      <c r="G16" s="184" t="s">
        <v>98</v>
      </c>
      <c r="H16" s="162"/>
      <c r="I16" s="162"/>
      <c r="J16" s="157"/>
      <c r="K16" s="157"/>
      <c r="L16" s="190"/>
      <c r="M16" s="198"/>
      <c r="N16" s="197" t="s">
        <v>157</v>
      </c>
      <c r="O16" s="192"/>
      <c r="P16" s="169"/>
    </row>
    <row r="17" spans="1:16" ht="21.75" customHeight="1" thickBot="1">
      <c r="A17" s="242"/>
      <c r="B17" s="343"/>
      <c r="C17" s="248"/>
      <c r="D17" s="229"/>
      <c r="E17" s="358"/>
      <c r="F17" s="165"/>
      <c r="G17" s="212" t="e">
        <f>VLOOKUP($A$2,Calculs!$A$3:$BS$151,AV3,0)/100</f>
        <v>#N/A</v>
      </c>
      <c r="H17" s="77"/>
      <c r="I17" s="77"/>
      <c r="J17" s="110"/>
      <c r="K17" s="110"/>
      <c r="L17" s="191"/>
      <c r="M17" s="199"/>
      <c r="N17" s="200" t="s">
        <v>158</v>
      </c>
      <c r="O17" s="193"/>
      <c r="P17" s="170"/>
    </row>
    <row r="18" spans="1:16" ht="21.75" customHeight="1">
      <c r="A18" s="242"/>
      <c r="B18" s="343"/>
      <c r="C18" s="247" t="s">
        <v>148</v>
      </c>
      <c r="D18" s="227" t="e">
        <f>AVERAGE(G19:P19)</f>
        <v>#N/A</v>
      </c>
      <c r="E18" s="358"/>
      <c r="F18" s="164" t="s">
        <v>36</v>
      </c>
      <c r="G18" s="186" t="s">
        <v>99</v>
      </c>
      <c r="H18" s="162"/>
      <c r="I18" s="162"/>
      <c r="J18" s="157"/>
      <c r="K18" s="157"/>
      <c r="L18" s="157"/>
      <c r="M18" s="145"/>
      <c r="N18" s="145"/>
      <c r="O18" s="157"/>
      <c r="P18" s="169"/>
    </row>
    <row r="19" spans="1:16" ht="21.75" customHeight="1" thickBot="1">
      <c r="A19" s="242"/>
      <c r="B19" s="343"/>
      <c r="C19" s="248"/>
      <c r="D19" s="229"/>
      <c r="E19" s="358"/>
      <c r="F19" s="165"/>
      <c r="G19" s="212" t="e">
        <f>VLOOKUP($A$2,Calculs!$A$3:$BS$151,AW3,0)/100</f>
        <v>#N/A</v>
      </c>
      <c r="H19" s="77"/>
      <c r="I19" s="77"/>
      <c r="J19" s="110"/>
      <c r="K19" s="110"/>
      <c r="L19" s="110"/>
      <c r="M19" s="110"/>
      <c r="N19" s="110"/>
      <c r="O19" s="110"/>
      <c r="P19" s="170"/>
    </row>
    <row r="20" spans="1:16" ht="21.75" customHeight="1">
      <c r="A20" s="242"/>
      <c r="B20" s="343"/>
      <c r="C20" s="247" t="s">
        <v>149</v>
      </c>
      <c r="D20" s="227" t="e">
        <f>AVERAGE(G21:P21)</f>
        <v>#N/A</v>
      </c>
      <c r="E20" s="358"/>
      <c r="F20" s="164" t="s">
        <v>36</v>
      </c>
      <c r="G20" s="186" t="s">
        <v>100</v>
      </c>
      <c r="H20" s="162"/>
      <c r="I20" s="162"/>
      <c r="J20" s="157"/>
      <c r="K20" s="157"/>
      <c r="L20" s="157"/>
      <c r="M20" s="157"/>
      <c r="N20" s="157"/>
      <c r="O20" s="157"/>
      <c r="P20" s="169"/>
    </row>
    <row r="21" spans="1:16" ht="21.75" customHeight="1" thickBot="1">
      <c r="A21" s="242"/>
      <c r="B21" s="343"/>
      <c r="C21" s="248"/>
      <c r="D21" s="229"/>
      <c r="E21" s="358"/>
      <c r="F21" s="165"/>
      <c r="G21" s="212" t="e">
        <f>VLOOKUP($A$2,Calculs!$A$3:$BS$151,AX3,0)/100</f>
        <v>#N/A</v>
      </c>
      <c r="H21" s="77"/>
      <c r="I21" s="77"/>
      <c r="J21" s="110"/>
      <c r="K21" s="110"/>
      <c r="L21" s="110"/>
      <c r="M21" s="110"/>
      <c r="N21" s="110"/>
      <c r="O21" s="110"/>
      <c r="P21" s="170"/>
    </row>
    <row r="22" spans="1:16" ht="21.75" customHeight="1">
      <c r="A22" s="242"/>
      <c r="B22" s="292" t="s">
        <v>41</v>
      </c>
      <c r="C22" s="247" t="s">
        <v>162</v>
      </c>
      <c r="D22" s="227" t="e">
        <f>AVERAGE(G23:P23)</f>
        <v>#N/A</v>
      </c>
      <c r="E22" s="359" t="e">
        <f>AVERAGE(D22:D25)</f>
        <v>#N/A</v>
      </c>
      <c r="F22" s="164" t="s">
        <v>36</v>
      </c>
      <c r="G22" s="186" t="s">
        <v>101</v>
      </c>
      <c r="H22" s="184" t="s">
        <v>102</v>
      </c>
      <c r="I22" s="162"/>
      <c r="J22" s="162"/>
      <c r="K22" s="157"/>
      <c r="L22" s="157"/>
      <c r="M22" s="157"/>
      <c r="N22" s="157"/>
      <c r="O22" s="157"/>
      <c r="P22" s="169"/>
    </row>
    <row r="23" spans="1:16" ht="21.75" customHeight="1" thickBot="1">
      <c r="A23" s="242"/>
      <c r="B23" s="293"/>
      <c r="C23" s="248"/>
      <c r="D23" s="229"/>
      <c r="E23" s="360"/>
      <c r="F23" s="165"/>
      <c r="G23" s="212" t="e">
        <f>VLOOKUP($A$2,Calculs!$A$3:$BS$151,AY3,0)/100</f>
        <v>#N/A</v>
      </c>
      <c r="H23" s="212" t="e">
        <f>VLOOKUP($A$2,Calculs!$A$3:$BS$151,AZ3,0)/100</f>
        <v>#N/A</v>
      </c>
      <c r="I23" s="77"/>
      <c r="J23" s="77"/>
      <c r="K23" s="110"/>
      <c r="L23" s="110"/>
      <c r="M23" s="110"/>
      <c r="N23" s="110"/>
      <c r="O23" s="110"/>
      <c r="P23" s="170"/>
    </row>
    <row r="24" spans="1:16" ht="21.75" customHeight="1" thickBot="1">
      <c r="A24" s="242"/>
      <c r="B24" s="293"/>
      <c r="C24" s="247"/>
      <c r="D24" s="227"/>
      <c r="E24" s="360"/>
      <c r="F24" s="164"/>
      <c r="G24" s="162"/>
      <c r="H24" s="162"/>
      <c r="I24" s="162"/>
      <c r="J24" s="162"/>
      <c r="K24" s="157"/>
      <c r="L24" s="157"/>
      <c r="M24" s="201"/>
      <c r="N24" s="201"/>
      <c r="O24" s="157"/>
      <c r="P24" s="169"/>
    </row>
    <row r="25" spans="1:16" ht="21.75" customHeight="1" thickBot="1">
      <c r="A25" s="242"/>
      <c r="B25" s="293"/>
      <c r="C25" s="248"/>
      <c r="D25" s="229"/>
      <c r="E25" s="360"/>
      <c r="F25" s="165"/>
      <c r="G25" s="154"/>
      <c r="H25" s="154"/>
      <c r="I25" s="154"/>
      <c r="J25" s="154"/>
      <c r="K25" s="110"/>
      <c r="L25" s="191"/>
      <c r="M25" s="194"/>
      <c r="N25" s="195" t="s">
        <v>155</v>
      </c>
      <c r="O25" s="193"/>
      <c r="P25" s="170"/>
    </row>
    <row r="26" spans="1:16" ht="21.75" customHeight="1">
      <c r="A26" s="242"/>
      <c r="B26" s="331" t="s">
        <v>42</v>
      </c>
      <c r="C26" s="365" t="s">
        <v>163</v>
      </c>
      <c r="D26" s="227" t="e">
        <f>AVERAGE(G27:P27)</f>
        <v>#N/A</v>
      </c>
      <c r="E26" s="359" t="e">
        <f>AVERAGE(D26:D31)</f>
        <v>#N/A</v>
      </c>
      <c r="F26" s="164" t="s">
        <v>36</v>
      </c>
      <c r="G26" s="186" t="s">
        <v>103</v>
      </c>
      <c r="H26" s="149"/>
      <c r="I26" s="149"/>
      <c r="J26" s="149"/>
      <c r="K26" s="149"/>
      <c r="L26" s="161"/>
      <c r="M26" s="196"/>
      <c r="N26" s="197" t="s">
        <v>156</v>
      </c>
      <c r="O26" s="192"/>
      <c r="P26" s="169"/>
    </row>
    <row r="27" spans="1:16" ht="21.75" customHeight="1" thickBot="1">
      <c r="A27" s="242"/>
      <c r="B27" s="332"/>
      <c r="C27" s="366"/>
      <c r="D27" s="229"/>
      <c r="E27" s="360"/>
      <c r="F27" s="165"/>
      <c r="G27" s="212" t="e">
        <f>VLOOKUP($A$2,Calculs!$A$3:$BS$151,BA3,0)/100</f>
        <v>#N/A</v>
      </c>
      <c r="H27" s="178"/>
      <c r="I27" s="77"/>
      <c r="J27" s="110"/>
      <c r="K27" s="110"/>
      <c r="L27" s="191"/>
      <c r="M27" s="198"/>
      <c r="N27" s="197" t="s">
        <v>157</v>
      </c>
      <c r="O27" s="193"/>
      <c r="P27" s="170"/>
    </row>
    <row r="28" spans="1:16" ht="21.75" customHeight="1" thickBot="1">
      <c r="A28" s="242"/>
      <c r="B28" s="332"/>
      <c r="C28" s="365" t="s">
        <v>164</v>
      </c>
      <c r="D28" s="227" t="e">
        <f>AVERAGE(G29:P29)</f>
        <v>#N/A</v>
      </c>
      <c r="E28" s="360"/>
      <c r="F28" s="164" t="s">
        <v>36</v>
      </c>
      <c r="G28" s="186" t="s">
        <v>104</v>
      </c>
      <c r="H28" s="184" t="s">
        <v>105</v>
      </c>
      <c r="I28" s="162"/>
      <c r="J28" s="157"/>
      <c r="K28" s="157"/>
      <c r="L28" s="190"/>
      <c r="M28" s="199"/>
      <c r="N28" s="200" t="s">
        <v>158</v>
      </c>
      <c r="O28" s="192"/>
      <c r="P28" s="169"/>
    </row>
    <row r="29" spans="1:16" ht="21.75" customHeight="1" thickBot="1">
      <c r="A29" s="242"/>
      <c r="B29" s="332"/>
      <c r="C29" s="366"/>
      <c r="D29" s="229"/>
      <c r="E29" s="360"/>
      <c r="F29" s="165"/>
      <c r="G29" s="212" t="e">
        <f>VLOOKUP($A$2,Calculs!$A$3:$BS$151,BB3,0)/100</f>
        <v>#N/A</v>
      </c>
      <c r="H29" s="212" t="e">
        <f>VLOOKUP($A$2,Calculs!$A$3:$BS$151,BC3,0)/100</f>
        <v>#N/A</v>
      </c>
      <c r="I29" s="77"/>
      <c r="J29" s="110"/>
      <c r="K29" s="110"/>
      <c r="L29" s="110"/>
      <c r="M29" s="111"/>
      <c r="N29" s="111"/>
      <c r="O29" s="110"/>
      <c r="P29" s="170"/>
    </row>
    <row r="30" spans="1:16" ht="21.75" customHeight="1">
      <c r="A30" s="242"/>
      <c r="B30" s="332"/>
      <c r="C30" s="365" t="s">
        <v>165</v>
      </c>
      <c r="D30" s="227" t="e">
        <f>AVERAGE(G31:P31)</f>
        <v>#N/A</v>
      </c>
      <c r="E30" s="360"/>
      <c r="F30" s="164" t="s">
        <v>36</v>
      </c>
      <c r="G30" s="184" t="s">
        <v>106</v>
      </c>
      <c r="H30" s="184" t="s">
        <v>107</v>
      </c>
      <c r="I30" s="185" t="s">
        <v>108</v>
      </c>
      <c r="J30" s="157"/>
      <c r="K30" s="157"/>
      <c r="L30" s="157"/>
      <c r="M30" s="157"/>
      <c r="N30" s="157"/>
      <c r="O30" s="157"/>
      <c r="P30" s="169"/>
    </row>
    <row r="31" spans="1:16" ht="21.75" customHeight="1" thickBot="1">
      <c r="A31" s="242"/>
      <c r="B31" s="332"/>
      <c r="C31" s="366"/>
      <c r="D31" s="229"/>
      <c r="E31" s="361"/>
      <c r="F31" s="166"/>
      <c r="G31" s="212" t="e">
        <f>VLOOKUP($A$2,Calculs!$A$3:$BS$151,BD3,0)/100</f>
        <v>#N/A</v>
      </c>
      <c r="H31" s="212" t="e">
        <f>VLOOKUP($A$2,Calculs!$A$3:$BS$151,BE3,0)/100</f>
        <v>#N/A</v>
      </c>
      <c r="I31" s="212" t="e">
        <f>VLOOKUP($A$2,Calculs!$A$3:$BS$151,BF3,0)/100</f>
        <v>#N/A</v>
      </c>
      <c r="J31" s="110"/>
      <c r="K31" s="110"/>
      <c r="L31" s="110"/>
      <c r="M31" s="110"/>
      <c r="N31" s="110"/>
      <c r="O31" s="110"/>
      <c r="P31" s="173"/>
    </row>
    <row r="32" spans="1:16" ht="21.75" customHeight="1">
      <c r="A32" s="242"/>
      <c r="B32" s="332"/>
      <c r="C32" s="247" t="s">
        <v>166</v>
      </c>
      <c r="D32" s="227" t="e">
        <f>AVERAGE(G33:P33)</f>
        <v>#N/A</v>
      </c>
      <c r="E32" s="334" t="e">
        <f>AVERAGE(D32)</f>
        <v>#N/A</v>
      </c>
      <c r="F32" s="167" t="s">
        <v>36</v>
      </c>
      <c r="G32" s="189" t="s">
        <v>109</v>
      </c>
      <c r="H32" s="77"/>
      <c r="I32" s="77"/>
      <c r="J32" s="110"/>
      <c r="K32" s="110"/>
      <c r="L32" s="110"/>
      <c r="M32" s="110"/>
      <c r="N32" s="110"/>
      <c r="O32" s="110"/>
      <c r="P32" s="170"/>
    </row>
    <row r="33" spans="1:16" ht="21.75" customHeight="1" thickBot="1">
      <c r="A33" s="243"/>
      <c r="B33" s="333"/>
      <c r="C33" s="248"/>
      <c r="D33" s="229"/>
      <c r="E33" s="335"/>
      <c r="F33" s="118"/>
      <c r="G33" s="213" t="e">
        <f>VLOOKUP($A$2,Calculs!$A$3:$BS$151,BG3,0)/100</f>
        <v>#N/A</v>
      </c>
      <c r="H33" s="176"/>
      <c r="I33" s="176"/>
      <c r="J33" s="177"/>
      <c r="K33" s="177"/>
      <c r="L33" s="177"/>
      <c r="M33" s="177"/>
      <c r="N33" s="177"/>
      <c r="O33" s="177"/>
      <c r="P33" s="119"/>
    </row>
    <row r="34" spans="1:16" ht="21.75" customHeight="1">
      <c r="A34" s="132"/>
      <c r="B34" s="133"/>
      <c r="C34" s="156"/>
      <c r="D34" s="127"/>
      <c r="E34" s="120"/>
      <c r="F34" s="128"/>
      <c r="G34" s="129"/>
      <c r="H34" s="129"/>
      <c r="I34" s="129"/>
      <c r="J34" s="130"/>
      <c r="K34" s="344" t="str">
        <f>A2</f>
        <v>FIFI</v>
      </c>
      <c r="L34" s="344"/>
      <c r="M34" s="344"/>
      <c r="N34" s="344"/>
      <c r="O34" s="344"/>
      <c r="P34" s="158" t="s">
        <v>65</v>
      </c>
    </row>
    <row r="35" spans="1:16" ht="21.75" customHeight="1">
      <c r="A35" s="132"/>
      <c r="B35" s="133"/>
      <c r="C35" s="136"/>
      <c r="D35" s="127"/>
      <c r="E35" s="120"/>
      <c r="H35" s="129"/>
      <c r="I35" s="129"/>
      <c r="J35" s="130"/>
    </row>
    <row r="36" spans="1:16" ht="21.75" customHeight="1">
      <c r="A36" s="132"/>
      <c r="B36" s="133"/>
      <c r="C36" s="136"/>
      <c r="D36" s="127"/>
      <c r="E36" s="141"/>
      <c r="H36" s="129"/>
      <c r="I36" s="129"/>
      <c r="J36" s="140"/>
    </row>
    <row r="37" spans="1:16" ht="21.75" customHeight="1">
      <c r="A37" s="132"/>
      <c r="B37" s="133"/>
      <c r="C37" s="136"/>
      <c r="D37" s="127"/>
      <c r="E37" s="141"/>
      <c r="H37" s="129"/>
      <c r="I37" s="129"/>
      <c r="J37" s="140"/>
    </row>
    <row r="38" spans="1:16" ht="21.75" customHeight="1">
      <c r="A38" s="132"/>
      <c r="B38" s="133"/>
      <c r="C38" s="136"/>
      <c r="D38" s="127"/>
      <c r="E38" s="141"/>
      <c r="H38" s="129"/>
      <c r="I38" s="129"/>
      <c r="J38" s="140"/>
    </row>
    <row r="39" spans="1:16" ht="21.75" customHeight="1">
      <c r="A39" s="132"/>
      <c r="B39" s="133"/>
      <c r="C39" s="136"/>
      <c r="D39" s="127"/>
      <c r="E39" s="141"/>
      <c r="H39" s="129"/>
      <c r="I39" s="129"/>
      <c r="J39" s="140"/>
    </row>
    <row r="40" spans="1:16" ht="21.75" customHeight="1">
      <c r="A40" s="132"/>
      <c r="B40" s="133"/>
      <c r="C40" s="136"/>
      <c r="D40" s="127"/>
      <c r="E40" s="120"/>
      <c r="H40" s="129"/>
      <c r="I40" s="129"/>
      <c r="J40" s="130"/>
      <c r="K40" s="130"/>
      <c r="L40" s="130"/>
      <c r="M40" s="138"/>
      <c r="N40" s="138"/>
      <c r="O40" s="130"/>
      <c r="P40" s="158"/>
    </row>
    <row r="41" spans="1:16" ht="21.75" customHeight="1" thickBot="1">
      <c r="A41" s="134"/>
      <c r="B41" s="135"/>
      <c r="C41" s="137"/>
      <c r="D41" s="58"/>
      <c r="E41" s="63"/>
    </row>
    <row r="42" spans="1:16" ht="51" customHeight="1" thickBot="1">
      <c r="A42" s="278" t="s">
        <v>30</v>
      </c>
      <c r="B42" s="279"/>
      <c r="C42" s="80" t="e">
        <f>"Compétences en Mathématique = "&amp;ROUND(AVERAGE(D43:D82)*100,1)&amp;"%"</f>
        <v>#N/A</v>
      </c>
      <c r="D42" s="60" t="s">
        <v>31</v>
      </c>
      <c r="E42" s="115" t="s">
        <v>32</v>
      </c>
      <c r="F42" s="301" t="s">
        <v>51</v>
      </c>
      <c r="G42" s="302"/>
      <c r="H42" s="302"/>
      <c r="I42" s="302"/>
      <c r="J42" s="302"/>
      <c r="K42" s="302"/>
      <c r="L42" s="302"/>
      <c r="M42" s="302"/>
      <c r="N42" s="302"/>
      <c r="O42" s="302"/>
      <c r="P42" s="303"/>
    </row>
    <row r="43" spans="1:16" ht="21.75" customHeight="1">
      <c r="A43" s="244" t="s">
        <v>43</v>
      </c>
      <c r="B43" s="292"/>
      <c r="C43" s="289" t="s">
        <v>167</v>
      </c>
      <c r="D43" s="336" t="e">
        <f>AVERAGE(G44:P44)</f>
        <v>#N/A</v>
      </c>
      <c r="E43" s="345" t="e">
        <f>AVERAGE(D43:D48)</f>
        <v>#N/A</v>
      </c>
      <c r="F43" s="131" t="s">
        <v>36</v>
      </c>
      <c r="G43" s="202" t="s">
        <v>110</v>
      </c>
      <c r="H43" s="203" t="s">
        <v>111</v>
      </c>
      <c r="I43" s="202" t="s">
        <v>112</v>
      </c>
      <c r="J43" s="179"/>
      <c r="K43" s="179"/>
      <c r="L43" s="179"/>
      <c r="M43" s="179"/>
      <c r="N43" s="179"/>
      <c r="O43" s="179"/>
      <c r="P43" s="147"/>
    </row>
    <row r="44" spans="1:16" ht="21.75" customHeight="1" thickBot="1">
      <c r="A44" s="245"/>
      <c r="B44" s="293"/>
      <c r="C44" s="299"/>
      <c r="D44" s="337"/>
      <c r="E44" s="346"/>
      <c r="F44" s="165"/>
      <c r="G44" s="212" t="e">
        <f>VLOOKUP($A$2,Calculs!$A$3:$BS$151,BH3,0)/100</f>
        <v>#N/A</v>
      </c>
      <c r="H44" s="212" t="e">
        <f>VLOOKUP($A$2,Calculs!$A$3:$BS$151,BI3,0)/100</f>
        <v>#N/A</v>
      </c>
      <c r="I44" s="212" t="e">
        <f>VLOOKUP($A$2,Calculs!$A$3:$BS$151,BJ3,0)/100</f>
        <v>#N/A</v>
      </c>
      <c r="J44" s="110"/>
      <c r="K44" s="110"/>
      <c r="L44" s="110"/>
      <c r="M44" s="110"/>
      <c r="N44" s="110"/>
      <c r="O44" s="110"/>
      <c r="P44" s="117"/>
    </row>
    <row r="45" spans="1:16" ht="21.75" customHeight="1">
      <c r="A45" s="245"/>
      <c r="B45" s="293"/>
      <c r="C45" s="289" t="s">
        <v>168</v>
      </c>
      <c r="D45" s="336" t="e">
        <f>AVERAGE(G46:P46)</f>
        <v>#N/A</v>
      </c>
      <c r="E45" s="346"/>
      <c r="F45" s="164" t="s">
        <v>36</v>
      </c>
      <c r="G45" s="184" t="s">
        <v>113</v>
      </c>
      <c r="H45" s="185" t="s">
        <v>114</v>
      </c>
      <c r="I45" s="162"/>
      <c r="J45" s="157"/>
      <c r="K45" s="157"/>
      <c r="L45" s="157"/>
      <c r="M45" s="194"/>
      <c r="N45" s="195" t="s">
        <v>155</v>
      </c>
      <c r="O45" s="157"/>
      <c r="P45" s="146"/>
    </row>
    <row r="46" spans="1:16" ht="21.75" customHeight="1" thickBot="1">
      <c r="A46" s="245"/>
      <c r="B46" s="293"/>
      <c r="C46" s="299"/>
      <c r="D46" s="337"/>
      <c r="E46" s="346"/>
      <c r="F46" s="165"/>
      <c r="G46" s="212" t="e">
        <f>VLOOKUP($A$2,Calculs!$A$3:$BS$151,BK3,0)/100</f>
        <v>#N/A</v>
      </c>
      <c r="H46" s="212" t="e">
        <f>VLOOKUP($A$2,Calculs!$A$3:$BS$151,BL3,0)/100</f>
        <v>#N/A</v>
      </c>
      <c r="I46" s="77"/>
      <c r="J46" s="110"/>
      <c r="K46" s="110"/>
      <c r="L46" s="110"/>
      <c r="M46" s="196"/>
      <c r="N46" s="197" t="s">
        <v>156</v>
      </c>
      <c r="O46" s="110"/>
      <c r="P46" s="117"/>
    </row>
    <row r="47" spans="1:16" ht="21.75" customHeight="1">
      <c r="A47" s="245"/>
      <c r="B47" s="293"/>
      <c r="C47" s="298" t="s">
        <v>169</v>
      </c>
      <c r="D47" s="336" t="e">
        <f>AVERAGE(G48:P48)</f>
        <v>#N/A</v>
      </c>
      <c r="E47" s="346"/>
      <c r="F47" s="164" t="s">
        <v>36</v>
      </c>
      <c r="G47" s="184" t="s">
        <v>115</v>
      </c>
      <c r="H47" s="162"/>
      <c r="I47" s="162"/>
      <c r="J47" s="157"/>
      <c r="K47" s="157"/>
      <c r="L47" s="157"/>
      <c r="M47" s="198"/>
      <c r="N47" s="197" t="s">
        <v>157</v>
      </c>
      <c r="O47" s="157"/>
      <c r="P47" s="146"/>
    </row>
    <row r="48" spans="1:16" ht="21.75" customHeight="1" thickBot="1">
      <c r="A48" s="246"/>
      <c r="B48" s="294"/>
      <c r="C48" s="299"/>
      <c r="D48" s="337"/>
      <c r="E48" s="346"/>
      <c r="F48" s="165"/>
      <c r="G48" s="212" t="e">
        <f>VLOOKUP($A$2,Calculs!$A$3:$BS$151,BM3,0)/100</f>
        <v>#N/A</v>
      </c>
      <c r="H48" s="77"/>
      <c r="I48" s="77"/>
      <c r="J48" s="110"/>
      <c r="K48" s="110"/>
      <c r="L48" s="110"/>
      <c r="M48" s="199"/>
      <c r="N48" s="200" t="s">
        <v>158</v>
      </c>
      <c r="O48" s="110"/>
      <c r="P48" s="117"/>
    </row>
    <row r="49" spans="1:16" ht="21.75" customHeight="1">
      <c r="A49" s="245" t="s">
        <v>44</v>
      </c>
      <c r="B49" s="293"/>
      <c r="C49" s="295" t="s">
        <v>170</v>
      </c>
      <c r="D49" s="336" t="e">
        <f>AVERAGE(G50:P50)</f>
        <v>#N/A</v>
      </c>
      <c r="E49" s="345" t="e">
        <f>AVERAGE(D49:D60)</f>
        <v>#N/A</v>
      </c>
      <c r="F49" s="164" t="s">
        <v>36</v>
      </c>
      <c r="G49" s="184" t="s">
        <v>116</v>
      </c>
      <c r="H49" s="162"/>
      <c r="I49" s="162"/>
      <c r="J49" s="157"/>
      <c r="K49" s="157"/>
      <c r="L49" s="157"/>
      <c r="M49" s="157"/>
      <c r="N49" s="157"/>
      <c r="O49" s="157"/>
      <c r="P49" s="146"/>
    </row>
    <row r="50" spans="1:16" ht="21.75" customHeight="1" thickBot="1">
      <c r="A50" s="245"/>
      <c r="B50" s="293"/>
      <c r="C50" s="296"/>
      <c r="D50" s="337"/>
      <c r="E50" s="346"/>
      <c r="F50" s="165"/>
      <c r="G50" s="212" t="e">
        <f>VLOOKUP($A$2,Calculs!$A$3:$BS$151,BN3,0)/100</f>
        <v>#N/A</v>
      </c>
      <c r="H50" s="77"/>
      <c r="I50" s="77"/>
      <c r="J50" s="110"/>
      <c r="K50" s="110"/>
      <c r="L50" s="110"/>
      <c r="M50" s="110"/>
      <c r="N50" s="110"/>
      <c r="O50" s="110"/>
      <c r="P50" s="117"/>
    </row>
    <row r="51" spans="1:16" ht="21.75" customHeight="1">
      <c r="A51" s="245"/>
      <c r="B51" s="293"/>
      <c r="C51" s="298" t="s">
        <v>171</v>
      </c>
      <c r="D51" s="336" t="e">
        <f>AVERAGE(G52:P52)</f>
        <v>#N/A</v>
      </c>
      <c r="E51" s="346"/>
      <c r="F51" s="164" t="s">
        <v>36</v>
      </c>
      <c r="G51" s="184" t="s">
        <v>117</v>
      </c>
      <c r="H51" s="184" t="s">
        <v>118</v>
      </c>
      <c r="I51" s="185" t="s">
        <v>119</v>
      </c>
      <c r="K51" s="157"/>
      <c r="L51" s="157"/>
      <c r="M51" s="157"/>
      <c r="N51" s="157"/>
      <c r="O51" s="157"/>
      <c r="P51" s="146"/>
    </row>
    <row r="52" spans="1:16" ht="21.75" customHeight="1" thickBot="1">
      <c r="A52" s="245"/>
      <c r="B52" s="293"/>
      <c r="C52" s="299"/>
      <c r="D52" s="337"/>
      <c r="E52" s="346"/>
      <c r="F52" s="165"/>
      <c r="G52" s="212" t="e">
        <f>VLOOKUP($A$2,Calculs!$A$3:$BS$151,BO3,0)/100</f>
        <v>#N/A</v>
      </c>
      <c r="H52" s="212" t="e">
        <f>VLOOKUP($A$2,Calculs!$A$3:$BS$151,BP3,0)/100</f>
        <v>#N/A</v>
      </c>
      <c r="I52" s="212" t="e">
        <f>VLOOKUP($A$2,Calculs!$A$3:$BS$151,BQ3,0)/100</f>
        <v>#N/A</v>
      </c>
      <c r="J52" s="178"/>
      <c r="K52" s="110"/>
      <c r="L52" s="110"/>
      <c r="M52" s="110"/>
      <c r="N52" s="110"/>
      <c r="O52" s="110"/>
      <c r="P52" s="117"/>
    </row>
    <row r="53" spans="1:16" ht="21.75" customHeight="1">
      <c r="A53" s="245"/>
      <c r="B53" s="293"/>
      <c r="C53" s="295" t="s">
        <v>172</v>
      </c>
      <c r="D53" s="336" t="e">
        <f>AVERAGE(G54:P54)</f>
        <v>#N/A</v>
      </c>
      <c r="E53" s="346"/>
      <c r="F53" s="164" t="s">
        <v>36</v>
      </c>
      <c r="G53" s="185" t="s">
        <v>120</v>
      </c>
      <c r="H53" s="204" t="s">
        <v>121</v>
      </c>
      <c r="I53" s="162"/>
      <c r="J53" s="162"/>
      <c r="K53" s="162"/>
      <c r="L53" s="162"/>
      <c r="M53" s="162"/>
      <c r="N53" s="162"/>
      <c r="O53" s="157"/>
      <c r="P53" s="146"/>
    </row>
    <row r="54" spans="1:16" ht="21.75" customHeight="1" thickBot="1">
      <c r="A54" s="245"/>
      <c r="B54" s="293"/>
      <c r="C54" s="296"/>
      <c r="D54" s="337"/>
      <c r="E54" s="346"/>
      <c r="F54" s="165"/>
      <c r="G54" s="212" t="e">
        <f>VLOOKUP($A$2,Calculs!$A$3:$BS$151,BR3,0)/100</f>
        <v>#N/A</v>
      </c>
      <c r="H54" s="212" t="e">
        <f>VLOOKUP($A$2,Calculs!$A$3:$BS$151,BS3,0)/100</f>
        <v>#N/A</v>
      </c>
      <c r="I54" s="77"/>
      <c r="J54" s="77"/>
      <c r="K54" s="77"/>
      <c r="L54" s="77"/>
      <c r="M54" s="77"/>
      <c r="N54" s="77"/>
      <c r="O54" s="110"/>
      <c r="P54" s="117"/>
    </row>
    <row r="55" spans="1:16" ht="21.75" customHeight="1">
      <c r="A55" s="245"/>
      <c r="B55" s="293"/>
      <c r="C55" s="297" t="s">
        <v>175</v>
      </c>
      <c r="D55" s="336" t="e">
        <f>AVERAGE(G56:P56)</f>
        <v>#N/A</v>
      </c>
      <c r="E55" s="346"/>
      <c r="F55" s="164" t="s">
        <v>36</v>
      </c>
      <c r="G55" s="184" t="s">
        <v>122</v>
      </c>
      <c r="H55" s="185" t="s">
        <v>123</v>
      </c>
      <c r="I55" s="185" t="s">
        <v>124</v>
      </c>
      <c r="J55" s="157"/>
      <c r="K55" s="157"/>
      <c r="L55" s="157"/>
      <c r="M55" s="157"/>
      <c r="N55" s="157"/>
      <c r="O55" s="157"/>
      <c r="P55" s="146"/>
    </row>
    <row r="56" spans="1:16" ht="21.75" customHeight="1" thickBot="1">
      <c r="A56" s="245"/>
      <c r="B56" s="293"/>
      <c r="C56" s="296"/>
      <c r="D56" s="337"/>
      <c r="E56" s="346"/>
      <c r="F56" s="165"/>
      <c r="G56" s="212" t="e">
        <f>VLOOKUP($A$2,Calculs!$A$3:$BS$151,BT3,0)/100</f>
        <v>#N/A</v>
      </c>
      <c r="H56" s="212" t="e">
        <f>VLOOKUP($A$2,Calculs!$A$3:$BS$151,BU3,0)/100</f>
        <v>#N/A</v>
      </c>
      <c r="I56" s="212" t="e">
        <f>VLOOKUP($A$2,Calculs!$A$3:$BS$151,BV3,0)/100</f>
        <v>#N/A</v>
      </c>
      <c r="J56" s="110"/>
      <c r="K56" s="110"/>
      <c r="L56" s="110"/>
      <c r="M56" s="110"/>
      <c r="N56" s="110"/>
      <c r="O56" s="110"/>
      <c r="P56" s="117"/>
    </row>
    <row r="57" spans="1:16" ht="21.75" customHeight="1">
      <c r="A57" s="245"/>
      <c r="B57" s="293"/>
      <c r="C57" s="298" t="s">
        <v>173</v>
      </c>
      <c r="D57" s="336" t="e">
        <f>AVERAGE(G58:P58)</f>
        <v>#N/A</v>
      </c>
      <c r="E57" s="346"/>
      <c r="F57" s="164" t="s">
        <v>36</v>
      </c>
      <c r="G57" s="185" t="s">
        <v>125</v>
      </c>
      <c r="H57" s="162"/>
      <c r="I57" s="162"/>
      <c r="J57" s="157"/>
      <c r="K57" s="157"/>
      <c r="L57" s="157"/>
      <c r="M57" s="157"/>
      <c r="N57" s="157"/>
      <c r="O57" s="157"/>
      <c r="P57" s="146"/>
    </row>
    <row r="58" spans="1:16" ht="21.75" customHeight="1" thickBot="1">
      <c r="A58" s="245"/>
      <c r="B58" s="293"/>
      <c r="C58" s="299"/>
      <c r="D58" s="337"/>
      <c r="E58" s="346"/>
      <c r="F58" s="165"/>
      <c r="G58" s="212" t="e">
        <f>VLOOKUP($A$2,Calculs!$A$3:$BS$151,BW3,0)/100</f>
        <v>#N/A</v>
      </c>
      <c r="H58" s="77"/>
      <c r="I58" s="77"/>
      <c r="J58" s="110"/>
      <c r="K58" s="110"/>
      <c r="L58" s="110"/>
      <c r="M58" s="110"/>
      <c r="N58" s="110"/>
      <c r="O58" s="110"/>
      <c r="P58" s="117"/>
    </row>
    <row r="59" spans="1:16" ht="21.75" customHeight="1">
      <c r="A59" s="245"/>
      <c r="B59" s="293"/>
      <c r="C59" s="297" t="s">
        <v>174</v>
      </c>
      <c r="D59" s="336" t="e">
        <f>AVERAGE(G60:P60)</f>
        <v>#N/A</v>
      </c>
      <c r="E59" s="346"/>
      <c r="F59" s="164" t="s">
        <v>36</v>
      </c>
      <c r="G59" s="185" t="s">
        <v>126</v>
      </c>
      <c r="H59" s="162"/>
      <c r="I59" s="162"/>
      <c r="J59" s="157"/>
      <c r="K59" s="157"/>
      <c r="L59" s="157"/>
      <c r="M59" s="157"/>
      <c r="N59" s="157"/>
      <c r="O59" s="157"/>
      <c r="P59" s="146"/>
    </row>
    <row r="60" spans="1:16" ht="21.75" customHeight="1" thickBot="1">
      <c r="A60" s="246"/>
      <c r="B60" s="294"/>
      <c r="C60" s="300"/>
      <c r="D60" s="337"/>
      <c r="E60" s="347"/>
      <c r="F60" s="165"/>
      <c r="G60" s="212" t="e">
        <f>VLOOKUP($A$2,Calculs!$A$3:$BS$151,BX3,0)/100</f>
        <v>#N/A</v>
      </c>
      <c r="H60" s="77"/>
      <c r="I60" s="77"/>
      <c r="J60" s="110"/>
      <c r="K60" s="110"/>
      <c r="L60" s="110"/>
      <c r="M60" s="110"/>
      <c r="N60" s="110"/>
      <c r="O60" s="110"/>
      <c r="P60" s="117"/>
    </row>
    <row r="61" spans="1:16" ht="21.75" customHeight="1">
      <c r="A61" s="244" t="s">
        <v>46</v>
      </c>
      <c r="B61" s="292"/>
      <c r="C61" s="295" t="s">
        <v>176</v>
      </c>
      <c r="D61" s="336" t="e">
        <f>AVERAGE(G62:P62)</f>
        <v>#N/A</v>
      </c>
      <c r="E61" s="345" t="e">
        <f>AVERAGE(D61:D70)</f>
        <v>#N/A</v>
      </c>
      <c r="F61" s="164" t="s">
        <v>36</v>
      </c>
      <c r="G61" s="205" t="s">
        <v>127</v>
      </c>
      <c r="H61" s="162"/>
      <c r="I61" s="162"/>
      <c r="J61" s="157"/>
      <c r="K61" s="157"/>
      <c r="L61" s="157"/>
      <c r="M61" s="157"/>
      <c r="N61" s="157"/>
      <c r="O61" s="157"/>
      <c r="P61" s="146"/>
    </row>
    <row r="62" spans="1:16" ht="21.75" customHeight="1" thickBot="1">
      <c r="A62" s="245"/>
      <c r="B62" s="293"/>
      <c r="C62" s="296"/>
      <c r="D62" s="337"/>
      <c r="E62" s="346"/>
      <c r="F62" s="165"/>
      <c r="G62" s="212" t="e">
        <f>VLOOKUP($A$2,Calculs!$A$3:$BS$151,BY3,0)/100</f>
        <v>#N/A</v>
      </c>
      <c r="H62" s="77"/>
      <c r="I62" s="77"/>
      <c r="J62" s="110"/>
      <c r="K62" s="110"/>
      <c r="L62" s="110"/>
      <c r="M62" s="110"/>
      <c r="N62" s="110"/>
      <c r="O62" s="110"/>
      <c r="P62" s="117"/>
    </row>
    <row r="63" spans="1:16" ht="21.75" customHeight="1" thickBot="1">
      <c r="A63" s="245"/>
      <c r="B63" s="293"/>
      <c r="C63" s="295" t="s">
        <v>177</v>
      </c>
      <c r="D63" s="336" t="e">
        <f>AVERAGE(G64:P64)</f>
        <v>#N/A</v>
      </c>
      <c r="E63" s="346"/>
      <c r="F63" s="164" t="s">
        <v>36</v>
      </c>
      <c r="G63" s="186" t="s">
        <v>128</v>
      </c>
      <c r="H63" s="185" t="s">
        <v>132</v>
      </c>
      <c r="I63" s="162"/>
      <c r="J63" s="157"/>
      <c r="K63" s="157"/>
      <c r="L63" s="157"/>
      <c r="M63" s="157"/>
      <c r="N63" s="157"/>
      <c r="O63" s="157"/>
      <c r="P63" s="146"/>
    </row>
    <row r="64" spans="1:16" ht="21.75" customHeight="1" thickBot="1">
      <c r="A64" s="245"/>
      <c r="B64" s="293"/>
      <c r="C64" s="296"/>
      <c r="D64" s="337"/>
      <c r="E64" s="346"/>
      <c r="F64" s="165"/>
      <c r="G64" s="212" t="e">
        <f>VLOOKUP($A$2,Calculs!$A$3:$BS$151,BZ3,0)/100</f>
        <v>#N/A</v>
      </c>
      <c r="H64" s="212" t="e">
        <f>VLOOKUP($A$2,Calculs!$A$3:$BS$151,CD3,0)/100</f>
        <v>#N/A</v>
      </c>
      <c r="I64" s="77"/>
      <c r="J64" s="110"/>
      <c r="K64" s="110"/>
      <c r="L64" s="110"/>
      <c r="M64" s="194"/>
      <c r="N64" s="195" t="s">
        <v>155</v>
      </c>
      <c r="O64" s="110"/>
      <c r="P64" s="117"/>
    </row>
    <row r="65" spans="1:16" ht="21.75" customHeight="1">
      <c r="A65" s="245"/>
      <c r="B65" s="293"/>
      <c r="C65" s="297" t="s">
        <v>178</v>
      </c>
      <c r="D65" s="336" t="e">
        <f>AVERAGE(G66:P66)</f>
        <v>#N/A</v>
      </c>
      <c r="E65" s="346"/>
      <c r="F65" s="164" t="s">
        <v>36</v>
      </c>
      <c r="G65" s="185" t="s">
        <v>129</v>
      </c>
      <c r="H65" s="162"/>
      <c r="I65" s="162"/>
      <c r="J65" s="157"/>
      <c r="K65" s="157"/>
      <c r="L65" s="157"/>
      <c r="M65" s="196"/>
      <c r="N65" s="197" t="s">
        <v>156</v>
      </c>
      <c r="O65" s="157"/>
      <c r="P65" s="146"/>
    </row>
    <row r="66" spans="1:16" ht="21.75" customHeight="1" thickBot="1">
      <c r="A66" s="245"/>
      <c r="B66" s="293"/>
      <c r="C66" s="296"/>
      <c r="D66" s="337"/>
      <c r="E66" s="346"/>
      <c r="F66" s="165"/>
      <c r="G66" s="212" t="e">
        <f>VLOOKUP($A$2,Calculs!$A$3:$BS$151,CA3,0)/100</f>
        <v>#N/A</v>
      </c>
      <c r="H66" s="77"/>
      <c r="I66" s="77"/>
      <c r="J66" s="110"/>
      <c r="K66" s="110"/>
      <c r="L66" s="110"/>
      <c r="M66" s="198"/>
      <c r="N66" s="197" t="s">
        <v>157</v>
      </c>
      <c r="O66" s="110"/>
      <c r="P66" s="117"/>
    </row>
    <row r="67" spans="1:16" ht="21.75" customHeight="1" thickBot="1">
      <c r="A67" s="245"/>
      <c r="B67" s="293"/>
      <c r="C67" s="297" t="s">
        <v>179</v>
      </c>
      <c r="D67" s="336" t="e">
        <f>AVERAGE(G68:P68)</f>
        <v>#N/A</v>
      </c>
      <c r="E67" s="346"/>
      <c r="F67" s="164" t="s">
        <v>36</v>
      </c>
      <c r="G67" s="186" t="s">
        <v>130</v>
      </c>
      <c r="H67" s="149"/>
      <c r="I67" s="162"/>
      <c r="J67" s="157"/>
      <c r="K67" s="157"/>
      <c r="L67" s="157"/>
      <c r="M67" s="199"/>
      <c r="N67" s="200" t="s">
        <v>158</v>
      </c>
      <c r="O67" s="157"/>
      <c r="P67" s="146"/>
    </row>
    <row r="68" spans="1:16" ht="21.75" customHeight="1" thickBot="1">
      <c r="A68" s="245"/>
      <c r="B68" s="293"/>
      <c r="C68" s="296"/>
      <c r="D68" s="337"/>
      <c r="E68" s="346"/>
      <c r="F68" s="165"/>
      <c r="G68" s="212" t="e">
        <f>VLOOKUP($A$2,Calculs!$A$3:$BS$151,CB3,0)/100</f>
        <v>#N/A</v>
      </c>
      <c r="H68" s="77"/>
      <c r="I68" s="77"/>
      <c r="J68" s="110"/>
      <c r="K68" s="110"/>
      <c r="L68" s="110"/>
      <c r="M68" s="110"/>
      <c r="N68" s="110"/>
      <c r="O68" s="110"/>
      <c r="P68" s="117"/>
    </row>
    <row r="69" spans="1:16" ht="21.75" customHeight="1">
      <c r="A69" s="245"/>
      <c r="B69" s="293"/>
      <c r="C69" s="297" t="s">
        <v>180</v>
      </c>
      <c r="D69" s="336" t="e">
        <f>AVERAGE(G70:P70)</f>
        <v>#N/A</v>
      </c>
      <c r="E69" s="346"/>
      <c r="F69" s="164" t="s">
        <v>36</v>
      </c>
      <c r="G69" s="184" t="s">
        <v>131</v>
      </c>
      <c r="H69" s="162"/>
      <c r="I69" s="162"/>
      <c r="J69" s="157"/>
      <c r="K69" s="157"/>
      <c r="L69" s="157"/>
      <c r="M69" s="157"/>
      <c r="N69" s="157"/>
      <c r="O69" s="157"/>
      <c r="P69" s="146"/>
    </row>
    <row r="70" spans="1:16" ht="21.75" customHeight="1" thickBot="1">
      <c r="A70" s="246"/>
      <c r="B70" s="294"/>
      <c r="C70" s="296"/>
      <c r="D70" s="337"/>
      <c r="E70" s="347"/>
      <c r="F70" s="165"/>
      <c r="G70" s="212" t="e">
        <f>VLOOKUP($A$2,Calculs!$A$3:$BS$151,CC3,0)/100</f>
        <v>#N/A</v>
      </c>
      <c r="H70" s="77"/>
      <c r="I70" s="77"/>
      <c r="J70" s="110"/>
      <c r="K70" s="110"/>
      <c r="L70" s="110"/>
      <c r="M70" s="110"/>
      <c r="N70" s="110"/>
      <c r="O70" s="110"/>
      <c r="P70" s="117"/>
    </row>
    <row r="71" spans="1:16" ht="21.75" customHeight="1">
      <c r="A71" s="244" t="s">
        <v>150</v>
      </c>
      <c r="B71" s="292"/>
      <c r="C71" s="295" t="s">
        <v>182</v>
      </c>
      <c r="D71" s="336" t="e">
        <f>AVERAGE(G72:P72)</f>
        <v>#N/A</v>
      </c>
      <c r="E71" s="345" t="e">
        <f>AVERAGE(D71:D80)</f>
        <v>#N/A</v>
      </c>
      <c r="F71" s="164" t="s">
        <v>36</v>
      </c>
      <c r="G71" s="184" t="s">
        <v>133</v>
      </c>
      <c r="H71" s="162"/>
      <c r="I71" s="162"/>
      <c r="J71" s="157"/>
      <c r="K71" s="157"/>
      <c r="L71" s="157"/>
      <c r="M71" s="157"/>
      <c r="N71" s="157"/>
      <c r="O71" s="157"/>
      <c r="P71" s="146"/>
    </row>
    <row r="72" spans="1:16" ht="21.75" customHeight="1" thickBot="1">
      <c r="A72" s="245"/>
      <c r="B72" s="293"/>
      <c r="C72" s="296"/>
      <c r="D72" s="337"/>
      <c r="E72" s="346"/>
      <c r="F72" s="165"/>
      <c r="G72" s="212" t="e">
        <f>VLOOKUP($A$2,Calculs!$A$3:$BS$151,CE3,0)/100</f>
        <v>#N/A</v>
      </c>
      <c r="H72" s="77"/>
      <c r="I72" s="77"/>
      <c r="J72" s="110"/>
      <c r="K72" s="110"/>
      <c r="L72" s="110"/>
      <c r="M72" s="110"/>
      <c r="N72" s="110"/>
      <c r="O72" s="110"/>
      <c r="P72" s="117"/>
    </row>
    <row r="73" spans="1:16" ht="21.75" customHeight="1">
      <c r="A73" s="245"/>
      <c r="B73" s="293"/>
      <c r="C73" s="297" t="s">
        <v>181</v>
      </c>
      <c r="D73" s="336" t="e">
        <f>AVERAGE(G74:P74)</f>
        <v>#N/A</v>
      </c>
      <c r="E73" s="346"/>
      <c r="F73" s="164" t="s">
        <v>36</v>
      </c>
      <c r="G73" s="186" t="s">
        <v>134</v>
      </c>
      <c r="H73" s="162"/>
      <c r="I73" s="162"/>
      <c r="J73" s="157"/>
      <c r="K73" s="157"/>
      <c r="L73" s="157"/>
      <c r="M73" s="157"/>
      <c r="N73" s="157"/>
      <c r="O73" s="157"/>
      <c r="P73" s="146"/>
    </row>
    <row r="74" spans="1:16" ht="21.75" customHeight="1" thickBot="1">
      <c r="A74" s="245"/>
      <c r="B74" s="293"/>
      <c r="C74" s="296"/>
      <c r="D74" s="337"/>
      <c r="E74" s="346"/>
      <c r="F74" s="165"/>
      <c r="G74" s="212" t="e">
        <f>VLOOKUP($A$2,Calculs!$A$3:$BS$151,CF3,0)/100</f>
        <v>#N/A</v>
      </c>
      <c r="H74" s="77"/>
      <c r="I74" s="77"/>
      <c r="J74" s="110"/>
      <c r="K74" s="110"/>
      <c r="L74" s="110"/>
      <c r="M74" s="110"/>
      <c r="N74" s="110"/>
      <c r="O74" s="110"/>
      <c r="P74" s="117"/>
    </row>
    <row r="75" spans="1:16" ht="21.75" customHeight="1">
      <c r="A75" s="245"/>
      <c r="B75" s="293"/>
      <c r="C75" s="297" t="s">
        <v>183</v>
      </c>
      <c r="D75" s="336" t="e">
        <f>AVERAGE(G76:P76)</f>
        <v>#N/A</v>
      </c>
      <c r="E75" s="346"/>
      <c r="F75" s="164" t="s">
        <v>36</v>
      </c>
      <c r="G75" s="185" t="s">
        <v>135</v>
      </c>
      <c r="H75" s="162"/>
      <c r="I75" s="162"/>
      <c r="J75" s="157"/>
      <c r="K75" s="157"/>
      <c r="L75" s="157"/>
      <c r="M75" s="157"/>
      <c r="N75" s="157"/>
      <c r="O75" s="157"/>
      <c r="P75" s="146"/>
    </row>
    <row r="76" spans="1:16" ht="21.75" customHeight="1" thickBot="1">
      <c r="A76" s="245"/>
      <c r="B76" s="293"/>
      <c r="C76" s="296"/>
      <c r="D76" s="337"/>
      <c r="E76" s="346"/>
      <c r="F76" s="165"/>
      <c r="G76" s="212" t="e">
        <f>VLOOKUP($A$2,Calculs!$A$3:$BS$151,CG3,0)/100</f>
        <v>#N/A</v>
      </c>
      <c r="H76" s="77"/>
      <c r="I76" s="77"/>
      <c r="J76" s="110"/>
      <c r="K76" s="110"/>
      <c r="L76" s="110"/>
      <c r="M76" s="110"/>
      <c r="N76" s="110"/>
      <c r="O76" s="110"/>
      <c r="P76" s="117"/>
    </row>
    <row r="77" spans="1:16" ht="21.75" customHeight="1">
      <c r="A77" s="245"/>
      <c r="B77" s="293"/>
      <c r="C77" s="298" t="s">
        <v>185</v>
      </c>
      <c r="D77" s="336" t="e">
        <f>AVERAGE(G78:P78)</f>
        <v>#N/A</v>
      </c>
      <c r="E77" s="346"/>
      <c r="F77" s="164" t="s">
        <v>36</v>
      </c>
      <c r="G77" s="185" t="s">
        <v>136</v>
      </c>
      <c r="H77" s="184" t="s">
        <v>138</v>
      </c>
      <c r="I77" s="162"/>
      <c r="J77" s="157"/>
      <c r="K77" s="157"/>
      <c r="L77" s="157"/>
      <c r="M77" s="157"/>
      <c r="N77" s="157"/>
      <c r="O77" s="157"/>
      <c r="P77" s="146"/>
    </row>
    <row r="78" spans="1:16" ht="21.75" customHeight="1" thickBot="1">
      <c r="A78" s="245"/>
      <c r="B78" s="293"/>
      <c r="C78" s="299"/>
      <c r="D78" s="337"/>
      <c r="E78" s="346"/>
      <c r="F78" s="165"/>
      <c r="G78" s="212" t="e">
        <f>VLOOKUP($A$2,Calculs!$A$3:$BS$151,CH3,0)/100</f>
        <v>#N/A</v>
      </c>
      <c r="H78" s="212" t="e">
        <f>VLOOKUP($A$2,Calculs!$A$3:$BS$151,CJ3,0)/100</f>
        <v>#N/A</v>
      </c>
      <c r="I78" s="77"/>
      <c r="J78" s="110"/>
      <c r="K78" s="110"/>
      <c r="L78" s="110"/>
      <c r="M78" s="110"/>
      <c r="N78" s="110"/>
      <c r="O78" s="110"/>
      <c r="P78" s="117"/>
    </row>
    <row r="79" spans="1:16" ht="21.75" customHeight="1">
      <c r="A79" s="245"/>
      <c r="B79" s="293"/>
      <c r="C79" s="297" t="s">
        <v>184</v>
      </c>
      <c r="D79" s="336" t="e">
        <f>AVERAGE(G80:P80)</f>
        <v>#N/A</v>
      </c>
      <c r="E79" s="346"/>
      <c r="F79" s="164" t="s">
        <v>36</v>
      </c>
      <c r="G79" s="184" t="s">
        <v>137</v>
      </c>
      <c r="H79" s="162"/>
      <c r="I79" s="162"/>
      <c r="J79" s="157"/>
      <c r="K79" s="157"/>
      <c r="L79" s="157"/>
      <c r="M79" s="157"/>
      <c r="N79" s="157"/>
      <c r="O79" s="157"/>
      <c r="P79" s="146"/>
    </row>
    <row r="80" spans="1:16" ht="21.75" customHeight="1" thickBot="1">
      <c r="A80" s="246"/>
      <c r="B80" s="294"/>
      <c r="C80" s="300"/>
      <c r="D80" s="337"/>
      <c r="E80" s="347"/>
      <c r="F80" s="165"/>
      <c r="G80" s="212" t="e">
        <f>VLOOKUP($A$2,Calculs!$A$3:$BS$151,CI3,0)/100</f>
        <v>#N/A</v>
      </c>
      <c r="H80" s="77"/>
      <c r="I80" s="77"/>
      <c r="J80" s="110"/>
      <c r="K80" s="110"/>
      <c r="L80" s="110"/>
      <c r="M80" s="110"/>
      <c r="N80" s="110"/>
      <c r="O80" s="110"/>
      <c r="P80" s="117"/>
    </row>
    <row r="81" spans="1:16" ht="21.75" customHeight="1">
      <c r="A81" s="244" t="s">
        <v>47</v>
      </c>
      <c r="B81" s="292"/>
      <c r="C81" s="289" t="s">
        <v>151</v>
      </c>
      <c r="D81" s="336" t="e">
        <f>AVERAGE(G82:P82)</f>
        <v>#N/A</v>
      </c>
      <c r="E81" s="339" t="e">
        <f>AVERAGE(D81)</f>
        <v>#N/A</v>
      </c>
      <c r="F81" s="164" t="s">
        <v>36</v>
      </c>
      <c r="G81" s="184" t="s">
        <v>139</v>
      </c>
      <c r="H81" s="184" t="s">
        <v>140</v>
      </c>
      <c r="I81" s="184" t="s">
        <v>141</v>
      </c>
      <c r="J81" s="157"/>
      <c r="K81" s="157"/>
      <c r="L81" s="157"/>
      <c r="M81" s="157"/>
      <c r="N81" s="157"/>
      <c r="O81" s="157"/>
      <c r="P81" s="146"/>
    </row>
    <row r="82" spans="1:16" ht="21.75" customHeight="1">
      <c r="A82" s="245"/>
      <c r="B82" s="293"/>
      <c r="C82" s="290"/>
      <c r="D82" s="338"/>
      <c r="E82" s="340"/>
      <c r="F82" s="165"/>
      <c r="G82" s="212" t="e">
        <f>VLOOKUP($A$2,Calculs!$A$3:$BS$151,CK3,0)/100</f>
        <v>#N/A</v>
      </c>
      <c r="H82" s="212" t="e">
        <f>VLOOKUP($A$2,Calculs!$A$3:$BS$151,CL3,0)/100</f>
        <v>#N/A</v>
      </c>
      <c r="I82" s="212" t="e">
        <f>VLOOKUP($A$2,Calculs!$A$3:$BS$151,CM3,0)/100</f>
        <v>#N/A</v>
      </c>
      <c r="J82" s="110"/>
      <c r="K82" s="110"/>
      <c r="L82" s="110"/>
      <c r="M82" s="110"/>
      <c r="N82" s="110"/>
      <c r="O82" s="110"/>
      <c r="P82" s="117"/>
    </row>
    <row r="83" spans="1:16" ht="18.75" customHeight="1">
      <c r="A83" s="245"/>
      <c r="B83" s="293"/>
      <c r="C83" s="290"/>
      <c r="D83" s="338"/>
      <c r="E83" s="340"/>
      <c r="F83" s="304"/>
      <c r="G83" s="305"/>
      <c r="H83" s="305"/>
      <c r="I83" s="305"/>
      <c r="J83" s="305"/>
      <c r="K83" s="305"/>
      <c r="L83" s="305"/>
      <c r="M83" s="305"/>
      <c r="N83" s="305"/>
      <c r="O83" s="305"/>
      <c r="P83" s="306"/>
    </row>
    <row r="84" spans="1:16" ht="19.5" customHeight="1" thickBot="1">
      <c r="A84" s="246"/>
      <c r="B84" s="294"/>
      <c r="C84" s="291"/>
      <c r="D84" s="337"/>
      <c r="E84" s="341"/>
      <c r="F84" s="307"/>
      <c r="G84" s="308"/>
      <c r="H84" s="308"/>
      <c r="I84" s="308"/>
      <c r="J84" s="308"/>
      <c r="K84" s="308"/>
      <c r="L84" s="308"/>
      <c r="M84" s="308"/>
      <c r="N84" s="308"/>
      <c r="O84" s="308"/>
      <c r="P84" s="309"/>
    </row>
    <row r="85" spans="1:16" ht="18.75" customHeight="1">
      <c r="K85" s="344" t="str">
        <f>A2</f>
        <v>FIFI</v>
      </c>
      <c r="L85" s="344"/>
      <c r="M85" s="344"/>
      <c r="N85" s="344"/>
      <c r="O85" s="344"/>
      <c r="P85" s="159" t="s">
        <v>66</v>
      </c>
    </row>
  </sheetData>
  <mergeCells count="105">
    <mergeCell ref="D8:D9"/>
    <mergeCell ref="A10:B13"/>
    <mergeCell ref="C10:C11"/>
    <mergeCell ref="D10:D11"/>
    <mergeCell ref="E10:E13"/>
    <mergeCell ref="C12:C13"/>
    <mergeCell ref="D12:D13"/>
    <mergeCell ref="E43:E48"/>
    <mergeCell ref="C45:C46"/>
    <mergeCell ref="C30:C31"/>
    <mergeCell ref="C14:C15"/>
    <mergeCell ref="D14:D15"/>
    <mergeCell ref="C16:C17"/>
    <mergeCell ref="D16:D17"/>
    <mergeCell ref="C18:C19"/>
    <mergeCell ref="D18:D19"/>
    <mergeCell ref="F1:P1"/>
    <mergeCell ref="A2:C2"/>
    <mergeCell ref="F2:P2"/>
    <mergeCell ref="A3:B3"/>
    <mergeCell ref="F3:P3"/>
    <mergeCell ref="K34:O34"/>
    <mergeCell ref="A4:B9"/>
    <mergeCell ref="C4:C5"/>
    <mergeCell ref="D4:D5"/>
    <mergeCell ref="E4:E9"/>
    <mergeCell ref="D32:D33"/>
    <mergeCell ref="E14:E21"/>
    <mergeCell ref="D30:D31"/>
    <mergeCell ref="E22:E25"/>
    <mergeCell ref="E26:E31"/>
    <mergeCell ref="A1:C1"/>
    <mergeCell ref="D1:E1"/>
    <mergeCell ref="C6:C7"/>
    <mergeCell ref="D6:D7"/>
    <mergeCell ref="C8:C9"/>
    <mergeCell ref="C26:C27"/>
    <mergeCell ref="D26:D27"/>
    <mergeCell ref="C28:C29"/>
    <mergeCell ref="D28:D29"/>
    <mergeCell ref="D63:D64"/>
    <mergeCell ref="A49:B60"/>
    <mergeCell ref="E49:E60"/>
    <mergeCell ref="C53:C54"/>
    <mergeCell ref="D53:D54"/>
    <mergeCell ref="C55:C56"/>
    <mergeCell ref="D55:D56"/>
    <mergeCell ref="C57:C58"/>
    <mergeCell ref="D57:D58"/>
    <mergeCell ref="C49:C50"/>
    <mergeCell ref="D49:D50"/>
    <mergeCell ref="C59:C60"/>
    <mergeCell ref="D51:D52"/>
    <mergeCell ref="D59:D60"/>
    <mergeCell ref="C61:C62"/>
    <mergeCell ref="D61:D62"/>
    <mergeCell ref="C63:C64"/>
    <mergeCell ref="K85:O85"/>
    <mergeCell ref="A71:B80"/>
    <mergeCell ref="D71:D72"/>
    <mergeCell ref="D73:D74"/>
    <mergeCell ref="D75:D76"/>
    <mergeCell ref="D79:D80"/>
    <mergeCell ref="F42:P42"/>
    <mergeCell ref="C75:C76"/>
    <mergeCell ref="D65:D66"/>
    <mergeCell ref="D67:D68"/>
    <mergeCell ref="D69:D70"/>
    <mergeCell ref="E61:E70"/>
    <mergeCell ref="C71:C72"/>
    <mergeCell ref="C73:C74"/>
    <mergeCell ref="E71:E80"/>
    <mergeCell ref="C69:C70"/>
    <mergeCell ref="C79:C80"/>
    <mergeCell ref="A42:B42"/>
    <mergeCell ref="A43:B48"/>
    <mergeCell ref="A61:B70"/>
    <mergeCell ref="C43:C44"/>
    <mergeCell ref="C47:C48"/>
    <mergeCell ref="C51:C52"/>
    <mergeCell ref="C65:C66"/>
    <mergeCell ref="D2:E2"/>
    <mergeCell ref="F83:P84"/>
    <mergeCell ref="A14:A33"/>
    <mergeCell ref="B26:B33"/>
    <mergeCell ref="E32:E33"/>
    <mergeCell ref="D77:D78"/>
    <mergeCell ref="C77:C78"/>
    <mergeCell ref="A81:B84"/>
    <mergeCell ref="C81:C84"/>
    <mergeCell ref="D81:D84"/>
    <mergeCell ref="E81:E84"/>
    <mergeCell ref="B14:B21"/>
    <mergeCell ref="B22:B25"/>
    <mergeCell ref="C67:C68"/>
    <mergeCell ref="C32:C33"/>
    <mergeCell ref="C22:C23"/>
    <mergeCell ref="D22:D23"/>
    <mergeCell ref="C24:C25"/>
    <mergeCell ref="D24:D25"/>
    <mergeCell ref="C20:C21"/>
    <mergeCell ref="D20:D21"/>
    <mergeCell ref="D43:D44"/>
    <mergeCell ref="D45:D46"/>
    <mergeCell ref="D47:D48"/>
  </mergeCells>
  <conditionalFormatting sqref="E4:E33 D4:D23 D26:D33 E43:E84 D43:D81">
    <cfRule type="cellIs" dxfId="7" priority="133" operator="between">
      <formula>0.34</formula>
      <formula>0.65</formula>
    </cfRule>
    <cfRule type="cellIs" dxfId="6" priority="134" operator="lessThan">
      <formula>0.34</formula>
    </cfRule>
  </conditionalFormatting>
  <conditionalFormatting sqref="G7:P7 G9:P9 G11 G13:I13 G15 G17 G19 G21 G23:H23 G27 G29:H29 G31:I31 G33 G44:I44 G46:H46 G48 G50 G5 G54:H54 G56:H56 G58 G60 G62 G64:H64 G66 G70 G72 G74 G76 G78:H78 G80 G82:I82 G52:I52 G68">
    <cfRule type="cellIs" dxfId="5" priority="131" operator="between">
      <formula>0.34</formula>
      <formula>0.65</formula>
    </cfRule>
    <cfRule type="cellIs" dxfId="4" priority="132" operator="lessThan">
      <formula>0.33</formula>
    </cfRule>
  </conditionalFormatting>
  <conditionalFormatting sqref="I56">
    <cfRule type="cellIs" dxfId="3" priority="1" operator="between">
      <formula>0.34</formula>
      <formula>0.65</formula>
    </cfRule>
    <cfRule type="cellIs" dxfId="2" priority="2" operator="lessThan">
      <formula>0.33</formula>
    </cfRule>
  </conditionalFormatting>
  <dataValidations count="1">
    <dataValidation type="list" allowBlank="1" showInputMessage="1" showErrorMessage="1" sqref="A2:C2">
      <formula1>Codes!C8:C158</formula1>
    </dataValidation>
  </dataValidations>
  <pageMargins left="0.7" right="0.7" top="0.75" bottom="0.75" header="0.3" footer="0.3"/>
  <pageSetup paperSize="9" scale="50" fitToHeight="2" orientation="landscape" r:id="rId1"/>
  <rowBreaks count="3" manualBreakCount="3">
    <brk id="34" max="16383" man="1"/>
    <brk id="39" max="16383" man="1"/>
    <brk id="40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7"/>
  <dimension ref="A1:P181"/>
  <sheetViews>
    <sheetView workbookViewId="0">
      <selection activeCell="N10" sqref="N10"/>
    </sheetView>
  </sheetViews>
  <sheetFormatPr baseColWidth="10" defaultRowHeight="15.75"/>
  <cols>
    <col min="1" max="1" width="44.5703125" style="87" customWidth="1"/>
    <col min="2" max="11" width="17.5703125" style="103" customWidth="1"/>
    <col min="12" max="16384" width="11.42578125" style="104"/>
  </cols>
  <sheetData>
    <row r="1" spans="1:16" s="82" customFormat="1" ht="30.75" customHeight="1" thickBot="1">
      <c r="A1" s="181" t="str">
        <f>'Résultats Ecole'!C2</f>
        <v xml:space="preserve">EE de la commune de </v>
      </c>
      <c r="B1" s="371" t="e">
        <f>"Français = "&amp;ROUND(A158*100,1)&amp;"%"</f>
        <v>#DIV/0!</v>
      </c>
      <c r="C1" s="372"/>
      <c r="D1" s="372"/>
      <c r="E1" s="372"/>
      <c r="F1" s="373"/>
      <c r="G1" s="371" t="e">
        <f>"Mathématique = "&amp;ROUND(A159*100,1)&amp;"%"</f>
        <v>#DIV/0!</v>
      </c>
      <c r="H1" s="372"/>
      <c r="I1" s="372"/>
      <c r="J1" s="372"/>
      <c r="K1" s="373"/>
      <c r="L1" s="81"/>
      <c r="M1" s="81"/>
      <c r="N1" s="81"/>
      <c r="O1" s="81"/>
      <c r="P1" s="81"/>
    </row>
    <row r="2" spans="1:16" s="83" customFormat="1" ht="18" customHeight="1" thickBot="1">
      <c r="A2" s="182" t="str">
        <f>'Résultats Ecole'!A1:C1</f>
        <v>EVALUATION CE2</v>
      </c>
      <c r="B2" s="374" t="s">
        <v>37</v>
      </c>
      <c r="C2" s="376" t="s">
        <v>38</v>
      </c>
      <c r="D2" s="378" t="s">
        <v>39</v>
      </c>
      <c r="E2" s="379"/>
      <c r="F2" s="380"/>
      <c r="G2" s="381" t="s">
        <v>43</v>
      </c>
      <c r="H2" s="383" t="s">
        <v>44</v>
      </c>
      <c r="I2" s="385" t="s">
        <v>45</v>
      </c>
      <c r="J2" s="383" t="s">
        <v>46</v>
      </c>
      <c r="K2" s="387" t="s">
        <v>47</v>
      </c>
      <c r="L2" s="81"/>
      <c r="M2" s="81"/>
      <c r="N2" s="81"/>
      <c r="O2" s="81"/>
      <c r="P2" s="81"/>
    </row>
    <row r="3" spans="1:16" s="87" customFormat="1" ht="16.5" thickBot="1">
      <c r="A3" s="180">
        <f>Paramètres!B5</f>
        <v>0</v>
      </c>
      <c r="B3" s="375"/>
      <c r="C3" s="377"/>
      <c r="D3" s="84" t="s">
        <v>40</v>
      </c>
      <c r="E3" s="85" t="s">
        <v>41</v>
      </c>
      <c r="F3" s="86" t="s">
        <v>42</v>
      </c>
      <c r="G3" s="382"/>
      <c r="H3" s="384"/>
      <c r="I3" s="386"/>
      <c r="J3" s="384"/>
      <c r="K3" s="388"/>
    </row>
    <row r="4" spans="1:16" s="79" customFormat="1" ht="25.5" customHeight="1" thickBot="1">
      <c r="A4" s="88" t="s">
        <v>52</v>
      </c>
      <c r="B4" s="89" t="e">
        <f>'Résultats Ecole'!F5</f>
        <v>#DIV/0!</v>
      </c>
      <c r="C4" s="90" t="e">
        <f>'Résultats Ecole'!F11</f>
        <v>#DIV/0!</v>
      </c>
      <c r="D4" s="91" t="e">
        <f>'Résultats Ecole'!F15</f>
        <v>#DIV/0!</v>
      </c>
      <c r="E4" s="90" t="e">
        <f>'Résultats Ecole'!F23</f>
        <v>#DIV/0!</v>
      </c>
      <c r="F4" s="92" t="e">
        <f>'Résultats Ecole'!F27</f>
        <v>#DIV/0!</v>
      </c>
      <c r="G4" s="93" t="e">
        <f>'Résultats Ecole'!F40</f>
        <v>#DIV/0!</v>
      </c>
      <c r="H4" s="91" t="e">
        <f>'Résultats Ecole'!F46</f>
        <v>#DIV/0!</v>
      </c>
      <c r="I4" s="90" t="e">
        <f>'Résultats Ecole'!F68</f>
        <v>#DIV/0!</v>
      </c>
      <c r="J4" s="91" t="e">
        <f>'Résultats Ecole'!F58</f>
        <v>#DIV/0!</v>
      </c>
      <c r="K4" s="94" t="e">
        <f>'Résultats Ecole'!F78</f>
        <v>#DIV/0!</v>
      </c>
    </row>
    <row r="5" spans="1:16" s="101" customFormat="1" ht="28.5" customHeight="1">
      <c r="A5" s="95" t="str">
        <f>IF(Calculs!A3&lt;&gt;0,Calculs!A3,"")</f>
        <v/>
      </c>
      <c r="B5" s="96" t="str">
        <f>IF(ISERROR(AVERAGE(Calculs!B3,Calculs!C3,Calculs!D3,Calculs!E3,Calculs!F3,Calculs!G3,Calculs!H3,Calculs!I3,Calculs!J3,Calculs!K3,Calculs!L3,Calculs!M3,Calculs!N3,Calculs!O3,Calculs!P3,Calculs!Q3,Calculs!R3,Calculs!S3,Calculs!T3,Calculs!U3,Calculs!V3)/100),"",AVERAGE(Calculs!B3,Calculs!C3,Calculs!D3,Calculs!E3,Calculs!F3,Calculs!G3,Calculs!H3,Calculs!I3,Calculs!J3,Calculs!K3,Calculs!L3,Calculs!M3,Calculs!N3,Calculs!O3,Calculs!P3,Calculs!Q3,Calculs!R3,Calculs!S3,Calculs!T3,Calculs!U3,Calculs!V3)/100)</f>
        <v/>
      </c>
      <c r="C5" s="96" t="str">
        <f>IF(ISERROR(AVERAGE(Calculs!W3,Calculs!X3,Calculs!Y3,Calculs!Z3)/100),"",AVERAGE(Calculs!W3,Calculs!X3,Calculs!Y3,Calculs!Z3)/100)</f>
        <v/>
      </c>
      <c r="D5" s="97" t="str">
        <f>IF(ISERROR(AVERAGE(Calculs!AA3,Calculs!AB3,Calculs!AC3,Calculs!AD3)/100),"",AVERAGE(Calculs!AA3,Calculs!AB3,Calculs!AC3,Calculs!AD3)/100)</f>
        <v/>
      </c>
      <c r="E5" s="96" t="str">
        <f>IF(ISERROR(AVERAGE(Calculs!AE3,Calculs!AF3)/100),"",AVERAGE(Calculs!AE3,Calculs!AF3)/100)</f>
        <v/>
      </c>
      <c r="F5" s="98" t="str">
        <f>IF(ISERROR(AVERAGE(Calculs!AG3,Calculs!AH3,Calculs!AI3,Calculs!AJ3,Calculs!AK3,Calculs!AL3,Calculs!AM3)/100),"",AVERAGE(Calculs!AG3,Calculs!AH3,Calculs!AI3,Calculs!AJ3,Calculs!AK3,Calculs!AL3,Calculs!AM3)/100)</f>
        <v/>
      </c>
      <c r="G5" s="99" t="str">
        <f>IF(ISERROR(AVERAGE(Calculs!AN3,Calculs!AO3,Calculs!AP3,Calculs!AQ3,Calculs!AR3,Calculs!AS3)/100),"",AVERAGE(Calculs!AN3,Calculs!AO3,Calculs!AP3,Calculs!AQ3,Calculs!AR3,Calculs!AS3)/100)</f>
        <v/>
      </c>
      <c r="H5" s="97" t="str">
        <f>IF(ISERROR(AVERAGE(Calculs!AT3,Calculs!AU3,Calculs!AV3,Calculs!AW3,Calculs!AX3,Calculs!AY3,Calculs!AZ3,Calculs!BA3,Calculs!BB3,Calculs!BC3,Calculs!BD3)/100),"",AVERAGE(Calculs!AT3,Calculs!AU3,Calculs!AV3,Calculs!AW3,Calculs!AX3,Calculs!AY3,Calculs!AZ3,Calculs!BA3,Calculs!BB3,Calculs!BC3,Calculs!BD3)/100)</f>
        <v/>
      </c>
      <c r="I5" s="96" t="str">
        <f>IF(ISERROR(AVERAGE(Calculs!BK3,Calculs!BL3,Calculs!BM3,Calculs!BN3,Calculs!BO3,Calculs!BP3)/100),"",AVERAGE(Calculs!BK3,Calculs!BL3,Calculs!BM3,Calculs!BN3,Calculs!BO3,Calculs!BP3)/100)</f>
        <v/>
      </c>
      <c r="J5" s="97" t="str">
        <f>IF(ISERROR(AVERAGE(Calculs!BE3,Calculs!BF3,Calculs!BG3,Calculs!BH3,Calculs!BI3,Calculs!BJ3)/100),"",AVERAGE(Calculs!BE3,Calculs!BF3,Calculs!BG3,Calculs!BH3,Calculs!BI3,Calculs!BJ3)/100)</f>
        <v/>
      </c>
      <c r="K5" s="100" t="str">
        <f>IF(ISERROR(AVERAGE(Calculs!BQ3,Calculs!BR3,Calculs!BS3)/100),"",AVERAGE(Calculs!BQ3,Calculs!BR3,Calculs!BS3)/100)</f>
        <v/>
      </c>
    </row>
    <row r="6" spans="1:16" s="101" customFormat="1" ht="28.5" customHeight="1">
      <c r="A6" s="95" t="str">
        <f>IF(Calculs!A4&lt;&gt;0,Calculs!A4,"")</f>
        <v/>
      </c>
      <c r="B6" s="96" t="str">
        <f>IF(ISERROR(AVERAGE(Calculs!B4,Calculs!C4,Calculs!D4,Calculs!E4,Calculs!F4,Calculs!G4,Calculs!H4,Calculs!I4,Calculs!J4,Calculs!K4,Calculs!L4,Calculs!M4,Calculs!N4,Calculs!O4,Calculs!P4,Calculs!Q4,Calculs!R4,Calculs!S4,Calculs!T4,Calculs!U4,Calculs!V4)/100),"",AVERAGE(Calculs!B4,Calculs!C4,Calculs!D4,Calculs!E4,Calculs!F4,Calculs!G4,Calculs!H4,Calculs!I4,Calculs!J4,Calculs!K4,Calculs!L4,Calculs!M4,Calculs!N4,Calculs!O4,Calculs!P4,Calculs!Q4,Calculs!R4,Calculs!S4,Calculs!T4,Calculs!U4,Calculs!V4)/100)</f>
        <v/>
      </c>
      <c r="C6" s="96" t="str">
        <f>IF(ISERROR(AVERAGE(Calculs!W4,Calculs!X4,Calculs!Y4,Calculs!Z4)/100),"",AVERAGE(Calculs!W4,Calculs!X4,Calculs!Y4,Calculs!Z4)/100)</f>
        <v/>
      </c>
      <c r="D6" s="97" t="str">
        <f>IF(ISERROR(AVERAGE(Calculs!AA4,Calculs!AB4,Calculs!AC4,Calculs!AD4)/100),"",AVERAGE(Calculs!AA4,Calculs!AB4,Calculs!AC4,Calculs!AD4)/100)</f>
        <v/>
      </c>
      <c r="E6" s="96" t="str">
        <f>IF(ISERROR(AVERAGE(Calculs!AE4,Calculs!AF4)/100),"",AVERAGE(Calculs!AE4,Calculs!AF4)/100)</f>
        <v/>
      </c>
      <c r="F6" s="98" t="str">
        <f>IF(ISERROR(AVERAGE(Calculs!AG4,Calculs!AH4,Calculs!AI4,Calculs!AJ4,Calculs!AK4,Calculs!AL4,Calculs!AM4)/100),"",AVERAGE(Calculs!AG4,Calculs!AH4,Calculs!AI4,Calculs!AJ4,Calculs!AK4,Calculs!AL4,Calculs!AM4)/100)</f>
        <v/>
      </c>
      <c r="G6" s="99" t="str">
        <f>IF(ISERROR(AVERAGE(Calculs!AN4,Calculs!AO4,Calculs!AP4,Calculs!AQ4,Calculs!AR4,Calculs!AS4)/100),"",AVERAGE(Calculs!AN4,Calculs!AO4,Calculs!AP4,Calculs!AQ4,Calculs!AR4,Calculs!AS4)/100)</f>
        <v/>
      </c>
      <c r="H6" s="97" t="str">
        <f>IF(ISERROR(AVERAGE(Calculs!AT4,Calculs!AU4,Calculs!AV4,Calculs!AW4,Calculs!AX4,Calculs!AY4,Calculs!AZ4,Calculs!BA4,Calculs!BB4,Calculs!BC4,Calculs!BD4)/100),"",AVERAGE(Calculs!AT4,Calculs!AU4,Calculs!AV4,Calculs!AW4,Calculs!AX4,Calculs!AY4,Calculs!AZ4,Calculs!BA4,Calculs!BB4,Calculs!BC4,Calculs!BD4)/100)</f>
        <v/>
      </c>
      <c r="I6" s="96" t="str">
        <f>IF(ISERROR(AVERAGE(Calculs!BK4,Calculs!BL4,Calculs!BM4,Calculs!BN4,Calculs!BO4,Calculs!BP4)/100),"",AVERAGE(Calculs!BK4,Calculs!BL4,Calculs!BM4,Calculs!BN4,Calculs!BO4,Calculs!BP4)/100)</f>
        <v/>
      </c>
      <c r="J6" s="97" t="str">
        <f>IF(ISERROR(AVERAGE(Calculs!BE4,Calculs!BF4,Calculs!BG4,Calculs!BH4,Calculs!BI4,Calculs!BJ4)/100),"",AVERAGE(Calculs!BE4,Calculs!BF4,Calculs!BG4,Calculs!BH4,Calculs!BI4,Calculs!BJ4)/100)</f>
        <v/>
      </c>
      <c r="K6" s="100" t="str">
        <f>IF(ISERROR(AVERAGE(Calculs!BQ4,Calculs!BR4,Calculs!BS4)/100),"",AVERAGE(Calculs!BQ4,Calculs!BR4,Calculs!BS4)/100)</f>
        <v/>
      </c>
    </row>
    <row r="7" spans="1:16" s="101" customFormat="1" ht="28.5" customHeight="1">
      <c r="A7" s="95" t="str">
        <f>IF(Calculs!A5&lt;&gt;0,Calculs!A5,"")</f>
        <v/>
      </c>
      <c r="B7" s="96" t="str">
        <f>IF(ISERROR(AVERAGE(Calculs!B5,Calculs!C5,Calculs!D5,Calculs!E5,Calculs!F5,Calculs!G5,Calculs!H5,Calculs!I5,Calculs!J5,Calculs!K5,Calculs!L5,Calculs!M5,Calculs!N5,Calculs!O5,Calculs!P5,Calculs!Q5,Calculs!R5,Calculs!S5,Calculs!T5,Calculs!U5,Calculs!V5)/100),"",AVERAGE(Calculs!B5,Calculs!C5,Calculs!D5,Calculs!E5,Calculs!F5,Calculs!G5,Calculs!H5,Calculs!I5,Calculs!J5,Calculs!K5,Calculs!L5,Calculs!M5,Calculs!N5,Calculs!O5,Calculs!P5,Calculs!Q5,Calculs!R5,Calculs!S5,Calculs!T5,Calculs!U5,Calculs!V5)/100)</f>
        <v/>
      </c>
      <c r="C7" s="96" t="str">
        <f>IF(ISERROR(AVERAGE(Calculs!W5,Calculs!X5,Calculs!Y5,Calculs!Z5)/100),"",AVERAGE(Calculs!W5,Calculs!X5,Calculs!Y5,Calculs!Z5)/100)</f>
        <v/>
      </c>
      <c r="D7" s="97" t="str">
        <f>IF(ISERROR(AVERAGE(Calculs!AA5,Calculs!AB5,Calculs!AC5,Calculs!AD5)/100),"",AVERAGE(Calculs!AA5,Calculs!AB5,Calculs!AC5,Calculs!AD5)/100)</f>
        <v/>
      </c>
      <c r="E7" s="96" t="str">
        <f>IF(ISERROR(AVERAGE(Calculs!AE5,Calculs!AF5)/100),"",AVERAGE(Calculs!AE5,Calculs!AF5)/100)</f>
        <v/>
      </c>
      <c r="F7" s="98" t="str">
        <f>IF(ISERROR(AVERAGE(Calculs!AG5,Calculs!AH5,Calculs!AI5,Calculs!AJ5,Calculs!AK5,Calculs!AL5,Calculs!AM5)/100),"",AVERAGE(Calculs!AG5,Calculs!AH5,Calculs!AI5,Calculs!AJ5,Calculs!AK5,Calculs!AL5,Calculs!AM5)/100)</f>
        <v/>
      </c>
      <c r="G7" s="99" t="str">
        <f>IF(ISERROR(AVERAGE(Calculs!AN5,Calculs!AO5,Calculs!AP5,Calculs!AQ5,Calculs!AR5,Calculs!AS5)/100),"",AVERAGE(Calculs!AN5,Calculs!AO5,Calculs!AP5,Calculs!AQ5,Calculs!AR5,Calculs!AS5)/100)</f>
        <v/>
      </c>
      <c r="H7" s="97" t="str">
        <f>IF(ISERROR(AVERAGE(Calculs!AT5,Calculs!AU5,Calculs!AV5,Calculs!AW5,Calculs!AX5,Calculs!AY5,Calculs!AZ5,Calculs!BA5,Calculs!BB5,Calculs!BC5,Calculs!BD5)/100),"",AVERAGE(Calculs!AT5,Calculs!AU5,Calculs!AV5,Calculs!AW5,Calculs!AX5,Calculs!AY5,Calculs!AZ5,Calculs!BA5,Calculs!BB5,Calculs!BC5,Calculs!BD5)/100)</f>
        <v/>
      </c>
      <c r="I7" s="96" t="str">
        <f>IF(ISERROR(AVERAGE(Calculs!BK5,Calculs!BL5,Calculs!BM5,Calculs!BN5,Calculs!BO5,Calculs!BP5)/100),"",AVERAGE(Calculs!BK5,Calculs!BL5,Calculs!BM5,Calculs!BN5,Calculs!BO5,Calculs!BP5)/100)</f>
        <v/>
      </c>
      <c r="J7" s="97" t="str">
        <f>IF(ISERROR(AVERAGE(Calculs!BE5,Calculs!BF5,Calculs!BG5,Calculs!BH5,Calculs!BI5,Calculs!BJ5)/100),"",AVERAGE(Calculs!BE5,Calculs!BF5,Calculs!BG5,Calculs!BH5,Calculs!BI5,Calculs!BJ5)/100)</f>
        <v/>
      </c>
      <c r="K7" s="100" t="str">
        <f>IF(ISERROR(AVERAGE(Calculs!BQ5,Calculs!BR5,Calculs!BS5)/100),"",AVERAGE(Calculs!BQ5,Calculs!BR5,Calculs!BS5)/100)</f>
        <v/>
      </c>
    </row>
    <row r="8" spans="1:16" s="101" customFormat="1" ht="28.5" customHeight="1">
      <c r="A8" s="95" t="str">
        <f>IF(Calculs!A6&lt;&gt;0,Calculs!A6,"")</f>
        <v/>
      </c>
      <c r="B8" s="96" t="str">
        <f>IF(ISERROR(AVERAGE(Calculs!B6,Calculs!C6,Calculs!D6,Calculs!E6,Calculs!F6,Calculs!G6,Calculs!H6,Calculs!I6,Calculs!J6,Calculs!K6,Calculs!L6,Calculs!M6,Calculs!N6,Calculs!O6,Calculs!P6,Calculs!Q6,Calculs!R6,Calculs!S6,Calculs!T6,Calculs!U6,Calculs!V6)/100),"",AVERAGE(Calculs!B6,Calculs!C6,Calculs!D6,Calculs!E6,Calculs!F6,Calculs!G6,Calculs!H6,Calculs!I6,Calculs!J6,Calculs!K6,Calculs!L6,Calculs!M6,Calculs!N6,Calculs!O6,Calculs!P6,Calculs!Q6,Calculs!R6,Calculs!S6,Calculs!T6,Calculs!U6,Calculs!V6)/100)</f>
        <v/>
      </c>
      <c r="C8" s="96" t="str">
        <f>IF(ISERROR(AVERAGE(Calculs!W6,Calculs!X6,Calculs!Y6,Calculs!Z6)/100),"",AVERAGE(Calculs!W6,Calculs!X6,Calculs!Y6,Calculs!Z6)/100)</f>
        <v/>
      </c>
      <c r="D8" s="97" t="str">
        <f>IF(ISERROR(AVERAGE(Calculs!AA6,Calculs!AB6,Calculs!AC6,Calculs!AD6)/100),"",AVERAGE(Calculs!AA6,Calculs!AB6,Calculs!AC6,Calculs!AD6)/100)</f>
        <v/>
      </c>
      <c r="E8" s="96" t="str">
        <f>IF(ISERROR(AVERAGE(Calculs!AE6,Calculs!AF6)/100),"",AVERAGE(Calculs!AE6,Calculs!AF6)/100)</f>
        <v/>
      </c>
      <c r="F8" s="98" t="str">
        <f>IF(ISERROR(AVERAGE(Calculs!AG6,Calculs!AH6,Calculs!AI6,Calculs!AJ6,Calculs!AK6,Calculs!AL6,Calculs!AM6)/100),"",AVERAGE(Calculs!AG6,Calculs!AH6,Calculs!AI6,Calculs!AJ6,Calculs!AK6,Calculs!AL6,Calculs!AM6)/100)</f>
        <v/>
      </c>
      <c r="G8" s="99" t="str">
        <f>IF(ISERROR(AVERAGE(Calculs!AN6,Calculs!AO6,Calculs!AP6,Calculs!AQ6,Calculs!AR6,Calculs!AS6)/100),"",AVERAGE(Calculs!AN6,Calculs!AO6,Calculs!AP6,Calculs!AQ6,Calculs!AR6,Calculs!AS6)/100)</f>
        <v/>
      </c>
      <c r="H8" s="97" t="str">
        <f>IF(ISERROR(AVERAGE(Calculs!AT6,Calculs!AU6,Calculs!AV6,Calculs!AW6,Calculs!AX6,Calculs!AY6,Calculs!AZ6,Calculs!BA6,Calculs!BB6,Calculs!BC6,Calculs!BD6)/100),"",AVERAGE(Calculs!AT6,Calculs!AU6,Calculs!AV6,Calculs!AW6,Calculs!AX6,Calculs!AY6,Calculs!AZ6,Calculs!BA6,Calculs!BB6,Calculs!BC6,Calculs!BD6)/100)</f>
        <v/>
      </c>
      <c r="I8" s="96" t="str">
        <f>IF(ISERROR(AVERAGE(Calculs!BK6,Calculs!BL6,Calculs!BM6,Calculs!BN6,Calculs!BO6,Calculs!BP6)/100),"",AVERAGE(Calculs!BK6,Calculs!BL6,Calculs!BM6,Calculs!BN6,Calculs!BO6,Calculs!BP6)/100)</f>
        <v/>
      </c>
      <c r="J8" s="97" t="str">
        <f>IF(ISERROR(AVERAGE(Calculs!BE6,Calculs!BF6,Calculs!BG6,Calculs!BH6,Calculs!BI6,Calculs!BJ6)/100),"",AVERAGE(Calculs!BE6,Calculs!BF6,Calculs!BG6,Calculs!BH6,Calculs!BI6,Calculs!BJ6)/100)</f>
        <v/>
      </c>
      <c r="K8" s="100" t="str">
        <f>IF(ISERROR(AVERAGE(Calculs!BQ6,Calculs!BR6,Calculs!BS6)/100),"",AVERAGE(Calculs!BQ6,Calculs!BR6,Calculs!BS6)/100)</f>
        <v/>
      </c>
    </row>
    <row r="9" spans="1:16" s="101" customFormat="1" ht="28.5" customHeight="1">
      <c r="A9" s="95" t="str">
        <f>IF(Calculs!A7&lt;&gt;0,Calculs!A7,"")</f>
        <v/>
      </c>
      <c r="B9" s="96" t="str">
        <f>IF(ISERROR(AVERAGE(Calculs!B7,Calculs!C7,Calculs!D7,Calculs!E7,Calculs!F7,Calculs!G7,Calculs!H7,Calculs!I7,Calculs!J7,Calculs!K7,Calculs!L7,Calculs!M7,Calculs!N7,Calculs!O7,Calculs!P7,Calculs!Q7,Calculs!R7,Calculs!S7,Calculs!T7,Calculs!U7,Calculs!V7)/100),"",AVERAGE(Calculs!B7,Calculs!C7,Calculs!D7,Calculs!E7,Calculs!F7,Calculs!G7,Calculs!H7,Calculs!I7,Calculs!J7,Calculs!K7,Calculs!L7,Calculs!M7,Calculs!N7,Calculs!O7,Calculs!P7,Calculs!Q7,Calculs!R7,Calculs!S7,Calculs!T7,Calculs!U7,Calculs!V7)/100)</f>
        <v/>
      </c>
      <c r="C9" s="96" t="str">
        <f>IF(ISERROR(AVERAGE(Calculs!W7,Calculs!X7,Calculs!Y7,Calculs!Z7)/100),"",AVERAGE(Calculs!W7,Calculs!X7,Calculs!Y7,Calculs!Z7)/100)</f>
        <v/>
      </c>
      <c r="D9" s="97" t="str">
        <f>IF(ISERROR(AVERAGE(Calculs!AA7,Calculs!AB7,Calculs!AC7,Calculs!AD7)/100),"",AVERAGE(Calculs!AA7,Calculs!AB7,Calculs!AC7,Calculs!AD7)/100)</f>
        <v/>
      </c>
      <c r="E9" s="96" t="str">
        <f>IF(ISERROR(AVERAGE(Calculs!AE7,Calculs!AF7)/100),"",AVERAGE(Calculs!AE7,Calculs!AF7)/100)</f>
        <v/>
      </c>
      <c r="F9" s="98" t="str">
        <f>IF(ISERROR(AVERAGE(Calculs!AG7,Calculs!AH7,Calculs!AI7,Calculs!AJ7,Calculs!AK7,Calculs!AL7,Calculs!AM7)/100),"",AVERAGE(Calculs!AG7,Calculs!AH7,Calculs!AI7,Calculs!AJ7,Calculs!AK7,Calculs!AL7,Calculs!AM7)/100)</f>
        <v/>
      </c>
      <c r="G9" s="99" t="str">
        <f>IF(ISERROR(AVERAGE(Calculs!AN7,Calculs!AO7,Calculs!AP7,Calculs!AQ7,Calculs!AR7,Calculs!AS7)/100),"",AVERAGE(Calculs!AN7,Calculs!AO7,Calculs!AP7,Calculs!AQ7,Calculs!AR7,Calculs!AS7)/100)</f>
        <v/>
      </c>
      <c r="H9" s="97" t="str">
        <f>IF(ISERROR(AVERAGE(Calculs!AT7,Calculs!AU7,Calculs!AV7,Calculs!AW7,Calculs!AX7,Calculs!AY7,Calculs!AZ7,Calculs!BA7,Calculs!BB7,Calculs!BC7,Calculs!BD7)/100),"",AVERAGE(Calculs!AT7,Calculs!AU7,Calculs!AV7,Calculs!AW7,Calculs!AX7,Calculs!AY7,Calculs!AZ7,Calculs!BA7,Calculs!BB7,Calculs!BC7,Calculs!BD7)/100)</f>
        <v/>
      </c>
      <c r="I9" s="96" t="str">
        <f>IF(ISERROR(AVERAGE(Calculs!BK7,Calculs!BL7,Calculs!BM7,Calculs!BN7,Calculs!BO7,Calculs!BP7)/100),"",AVERAGE(Calculs!BK7,Calculs!BL7,Calculs!BM7,Calculs!BN7,Calculs!BO7,Calculs!BP7)/100)</f>
        <v/>
      </c>
      <c r="J9" s="97" t="str">
        <f>IF(ISERROR(AVERAGE(Calculs!BE7,Calculs!BF7,Calculs!BG7,Calculs!BH7,Calculs!BI7,Calculs!BJ7)/100),"",AVERAGE(Calculs!BE7,Calculs!BF7,Calculs!BG7,Calculs!BH7,Calculs!BI7,Calculs!BJ7)/100)</f>
        <v/>
      </c>
      <c r="K9" s="100" t="str">
        <f>IF(ISERROR(AVERAGE(Calculs!BQ7,Calculs!BR7,Calculs!BS7)/100),"",AVERAGE(Calculs!BQ7,Calculs!BR7,Calculs!BS7)/100)</f>
        <v/>
      </c>
    </row>
    <row r="10" spans="1:16" s="101" customFormat="1" ht="28.5" customHeight="1">
      <c r="A10" s="95" t="str">
        <f>IF(Calculs!A8&lt;&gt;0,Calculs!A8,"")</f>
        <v/>
      </c>
      <c r="B10" s="96" t="str">
        <f>IF(ISERROR(AVERAGE(Calculs!B8,Calculs!C8,Calculs!D8,Calculs!E8,Calculs!F8,Calculs!G8,Calculs!H8,Calculs!I8,Calculs!J8,Calculs!K8,Calculs!L8,Calculs!M8,Calculs!N8,Calculs!O8,Calculs!P8,Calculs!Q8,Calculs!R8,Calculs!S8,Calculs!T8,Calculs!U8,Calculs!V8)/100),"",AVERAGE(Calculs!B8,Calculs!C8,Calculs!D8,Calculs!E8,Calculs!F8,Calculs!G8,Calculs!H8,Calculs!I8,Calculs!J8,Calculs!K8,Calculs!L8,Calculs!M8,Calculs!N8,Calculs!O8,Calculs!P8,Calculs!Q8,Calculs!R8,Calculs!S8,Calculs!T8,Calculs!U8,Calculs!V8)/100)</f>
        <v/>
      </c>
      <c r="C10" s="96" t="str">
        <f>IF(ISERROR(AVERAGE(Calculs!W8,Calculs!X8,Calculs!Y8,Calculs!Z8)/100),"",AVERAGE(Calculs!W8,Calculs!X8,Calculs!Y8,Calculs!Z8)/100)</f>
        <v/>
      </c>
      <c r="D10" s="97" t="str">
        <f>IF(ISERROR(AVERAGE(Calculs!AA8,Calculs!AB8,Calculs!AC8,Calculs!AD8)/100),"",AVERAGE(Calculs!AA8,Calculs!AB8,Calculs!AC8,Calculs!AD8)/100)</f>
        <v/>
      </c>
      <c r="E10" s="96" t="str">
        <f>IF(ISERROR(AVERAGE(Calculs!AE8,Calculs!AF8)/100),"",AVERAGE(Calculs!AE8,Calculs!AF8)/100)</f>
        <v/>
      </c>
      <c r="F10" s="98" t="str">
        <f>IF(ISERROR(AVERAGE(Calculs!AG8,Calculs!AH8,Calculs!AI8,Calculs!AJ8,Calculs!AK8,Calculs!AL8,Calculs!AM8)/100),"",AVERAGE(Calculs!AG8,Calculs!AH8,Calculs!AI8,Calculs!AJ8,Calculs!AK8,Calculs!AL8,Calculs!AM8)/100)</f>
        <v/>
      </c>
      <c r="G10" s="99" t="str">
        <f>IF(ISERROR(AVERAGE(Calculs!AN8,Calculs!AO8,Calculs!AP8,Calculs!AQ8,Calculs!AR8,Calculs!AS8)/100),"",AVERAGE(Calculs!AN8,Calculs!AO8,Calculs!AP8,Calculs!AQ8,Calculs!AR8,Calculs!AS8)/100)</f>
        <v/>
      </c>
      <c r="H10" s="97" t="str">
        <f>IF(ISERROR(AVERAGE(Calculs!AT8,Calculs!AU8,Calculs!AV8,Calculs!AW8,Calculs!AX8,Calculs!AY8,Calculs!AZ8,Calculs!BA8,Calculs!BB8,Calculs!BC8,Calculs!BD8)/100),"",AVERAGE(Calculs!AT8,Calculs!AU8,Calculs!AV8,Calculs!AW8,Calculs!AX8,Calculs!AY8,Calculs!AZ8,Calculs!BA8,Calculs!BB8,Calculs!BC8,Calculs!BD8)/100)</f>
        <v/>
      </c>
      <c r="I10" s="96" t="str">
        <f>IF(ISERROR(AVERAGE(Calculs!BK8,Calculs!BL8,Calculs!BM8,Calculs!BN8,Calculs!BO8,Calculs!BP8)/100),"",AVERAGE(Calculs!BK8,Calculs!BL8,Calculs!BM8,Calculs!BN8,Calculs!BO8,Calculs!BP8)/100)</f>
        <v/>
      </c>
      <c r="J10" s="97" t="str">
        <f>IF(ISERROR(AVERAGE(Calculs!BE8,Calculs!BF8,Calculs!BG8,Calculs!BH8,Calculs!BI8,Calculs!BJ8)/100),"",AVERAGE(Calculs!BE8,Calculs!BF8,Calculs!BG8,Calculs!BH8,Calculs!BI8,Calculs!BJ8)/100)</f>
        <v/>
      </c>
      <c r="K10" s="100" t="str">
        <f>IF(ISERROR(AVERAGE(Calculs!BQ8,Calculs!BR8,Calculs!BS8)/100),"",AVERAGE(Calculs!BQ8,Calculs!BR8,Calculs!BS8)/100)</f>
        <v/>
      </c>
    </row>
    <row r="11" spans="1:16" s="101" customFormat="1" ht="28.5" customHeight="1">
      <c r="A11" s="95" t="str">
        <f>IF(Calculs!A9&lt;&gt;0,Calculs!A9,"")</f>
        <v/>
      </c>
      <c r="B11" s="96" t="str">
        <f>IF(ISERROR(AVERAGE(Calculs!B9,Calculs!C9,Calculs!D9,Calculs!E9,Calculs!F9,Calculs!G9,Calculs!H9,Calculs!I9,Calculs!J9,Calculs!K9,Calculs!L9,Calculs!M9,Calculs!N9,Calculs!O9,Calculs!P9,Calculs!Q9,Calculs!R9,Calculs!S9,Calculs!T9,Calculs!U9,Calculs!V9)/100),"",AVERAGE(Calculs!B9,Calculs!C9,Calculs!D9,Calculs!E9,Calculs!F9,Calculs!G9,Calculs!H9,Calculs!I9,Calculs!J9,Calculs!K9,Calculs!L9,Calculs!M9,Calculs!N9,Calculs!O9,Calculs!P9,Calculs!Q9,Calculs!R9,Calculs!S9,Calculs!T9,Calculs!U9,Calculs!V9)/100)</f>
        <v/>
      </c>
      <c r="C11" s="96" t="str">
        <f>IF(ISERROR(AVERAGE(Calculs!W9,Calculs!X9,Calculs!Y9,Calculs!Z9)/100),"",AVERAGE(Calculs!W9,Calculs!X9,Calculs!Y9,Calculs!Z9)/100)</f>
        <v/>
      </c>
      <c r="D11" s="97" t="str">
        <f>IF(ISERROR(AVERAGE(Calculs!AA9,Calculs!AB9,Calculs!AC9,Calculs!AD9)/100),"",AVERAGE(Calculs!AA9,Calculs!AB9,Calculs!AC9,Calculs!AD9)/100)</f>
        <v/>
      </c>
      <c r="E11" s="96" t="str">
        <f>IF(ISERROR(AVERAGE(Calculs!AE9,Calculs!AF9)/100),"",AVERAGE(Calculs!AE9,Calculs!AF9)/100)</f>
        <v/>
      </c>
      <c r="F11" s="98" t="str">
        <f>IF(ISERROR(AVERAGE(Calculs!AG9,Calculs!AH9,Calculs!AI9,Calculs!AJ9,Calculs!AK9,Calculs!AL9,Calculs!AM9)/100),"",AVERAGE(Calculs!AG9,Calculs!AH9,Calculs!AI9,Calculs!AJ9,Calculs!AK9,Calculs!AL9,Calculs!AM9)/100)</f>
        <v/>
      </c>
      <c r="G11" s="99" t="str">
        <f>IF(ISERROR(AVERAGE(Calculs!AN9,Calculs!AO9,Calculs!AP9,Calculs!AQ9,Calculs!AR9,Calculs!AS9)/100),"",AVERAGE(Calculs!AN9,Calculs!AO9,Calculs!AP9,Calculs!AQ9,Calculs!AR9,Calculs!AS9)/100)</f>
        <v/>
      </c>
      <c r="H11" s="97" t="str">
        <f>IF(ISERROR(AVERAGE(Calculs!AT9,Calculs!AU9,Calculs!AV9,Calculs!AW9,Calculs!AX9,Calculs!AY9,Calculs!AZ9,Calculs!BA9,Calculs!BB9,Calculs!BC9,Calculs!BD9)/100),"",AVERAGE(Calculs!AT9,Calculs!AU9,Calculs!AV9,Calculs!AW9,Calculs!AX9,Calculs!AY9,Calculs!AZ9,Calculs!BA9,Calculs!BB9,Calculs!BC9,Calculs!BD9)/100)</f>
        <v/>
      </c>
      <c r="I11" s="96" t="str">
        <f>IF(ISERROR(AVERAGE(Calculs!BK9,Calculs!BL9,Calculs!BM9,Calculs!BN9,Calculs!BO9,Calculs!BP9)/100),"",AVERAGE(Calculs!BK9,Calculs!BL9,Calculs!BM9,Calculs!BN9,Calculs!BO9,Calculs!BP9)/100)</f>
        <v/>
      </c>
      <c r="J11" s="97" t="str">
        <f>IF(ISERROR(AVERAGE(Calculs!BE9,Calculs!BF9,Calculs!BG9,Calculs!BH9,Calculs!BI9,Calculs!BJ9)/100),"",AVERAGE(Calculs!BE9,Calculs!BF9,Calculs!BG9,Calculs!BH9,Calculs!BI9,Calculs!BJ9)/100)</f>
        <v/>
      </c>
      <c r="K11" s="100" t="str">
        <f>IF(ISERROR(AVERAGE(Calculs!BQ9,Calculs!BR9,Calculs!BS9)/100),"",AVERAGE(Calculs!BQ9,Calculs!BR9,Calculs!BS9)/100)</f>
        <v/>
      </c>
    </row>
    <row r="12" spans="1:16" s="101" customFormat="1" ht="28.5" customHeight="1">
      <c r="A12" s="95" t="str">
        <f>IF(Calculs!A10&lt;&gt;0,Calculs!A10,"")</f>
        <v/>
      </c>
      <c r="B12" s="96" t="str">
        <f>IF(ISERROR(AVERAGE(Calculs!B10,Calculs!C10,Calculs!D10,Calculs!E10,Calculs!F10,Calculs!G10,Calculs!H10,Calculs!I10,Calculs!J10,Calculs!K10,Calculs!L10,Calculs!M10,Calculs!N10,Calculs!O10,Calculs!P10,Calculs!Q10,Calculs!R10,Calculs!S10,Calculs!T10,Calculs!U10,Calculs!V10)/100),"",AVERAGE(Calculs!B10,Calculs!C10,Calculs!D10,Calculs!E10,Calculs!F10,Calculs!G10,Calculs!H10,Calculs!I10,Calculs!J10,Calculs!K10,Calculs!L10,Calculs!M10,Calculs!N10,Calculs!O10,Calculs!P10,Calculs!Q10,Calculs!R10,Calculs!S10,Calculs!T10,Calculs!U10,Calculs!V10)/100)</f>
        <v/>
      </c>
      <c r="C12" s="96" t="str">
        <f>IF(ISERROR(AVERAGE(Calculs!W10,Calculs!X10,Calculs!Y10,Calculs!Z10)/100),"",AVERAGE(Calculs!W10,Calculs!X10,Calculs!Y10,Calculs!Z10)/100)</f>
        <v/>
      </c>
      <c r="D12" s="97" t="str">
        <f>IF(ISERROR(AVERAGE(Calculs!AA10,Calculs!AB10,Calculs!AC10,Calculs!AD10)/100),"",AVERAGE(Calculs!AA10,Calculs!AB10,Calculs!AC10,Calculs!AD10)/100)</f>
        <v/>
      </c>
      <c r="E12" s="96" t="str">
        <f>IF(ISERROR(AVERAGE(Calculs!AE10,Calculs!AF10)/100),"",AVERAGE(Calculs!AE10,Calculs!AF10)/100)</f>
        <v/>
      </c>
      <c r="F12" s="98" t="str">
        <f>IF(ISERROR(AVERAGE(Calculs!AG10,Calculs!AH10,Calculs!AI10,Calculs!AJ10,Calculs!AK10,Calculs!AL10,Calculs!AM10)/100),"",AVERAGE(Calculs!AG10,Calculs!AH10,Calculs!AI10,Calculs!AJ10,Calculs!AK10,Calculs!AL10,Calculs!AM10)/100)</f>
        <v/>
      </c>
      <c r="G12" s="99" t="str">
        <f>IF(ISERROR(AVERAGE(Calculs!AN10,Calculs!AO10,Calculs!AP10,Calculs!AQ10,Calculs!AR10,Calculs!AS10)/100),"",AVERAGE(Calculs!AN10,Calculs!AO10,Calculs!AP10,Calculs!AQ10,Calculs!AR10,Calculs!AS10)/100)</f>
        <v/>
      </c>
      <c r="H12" s="97" t="str">
        <f>IF(ISERROR(AVERAGE(Calculs!AT10,Calculs!AU10,Calculs!AV10,Calculs!AW10,Calculs!AX10,Calculs!AY10,Calculs!AZ10,Calculs!BA10,Calculs!BB10,Calculs!BC10,Calculs!BD10)/100),"",AVERAGE(Calculs!AT10,Calculs!AU10,Calculs!AV10,Calculs!AW10,Calculs!AX10,Calculs!AY10,Calculs!AZ10,Calculs!BA10,Calculs!BB10,Calculs!BC10,Calculs!BD10)/100)</f>
        <v/>
      </c>
      <c r="I12" s="96" t="str">
        <f>IF(ISERROR(AVERAGE(Calculs!BK10,Calculs!BL10,Calculs!BM10,Calculs!BN10,Calculs!BO10,Calculs!BP10)/100),"",AVERAGE(Calculs!BK10,Calculs!BL10,Calculs!BM10,Calculs!BN10,Calculs!BO10,Calculs!BP10)/100)</f>
        <v/>
      </c>
      <c r="J12" s="97" t="str">
        <f>IF(ISERROR(AVERAGE(Calculs!BE10,Calculs!BF10,Calculs!BG10,Calculs!BH10,Calculs!BI10,Calculs!BJ10)/100),"",AVERAGE(Calculs!BE10,Calculs!BF10,Calculs!BG10,Calculs!BH10,Calculs!BI10,Calculs!BJ10)/100)</f>
        <v/>
      </c>
      <c r="K12" s="100" t="str">
        <f>IF(ISERROR(AVERAGE(Calculs!BQ10,Calculs!BR10,Calculs!BS10)/100),"",AVERAGE(Calculs!BQ10,Calculs!BR10,Calculs!BS10)/100)</f>
        <v/>
      </c>
    </row>
    <row r="13" spans="1:16" s="101" customFormat="1" ht="28.5" customHeight="1">
      <c r="A13" s="95" t="str">
        <f>IF(Calculs!A11&lt;&gt;0,Calculs!A11,"")</f>
        <v/>
      </c>
      <c r="B13" s="96" t="str">
        <f>IF(ISERROR(AVERAGE(Calculs!B11,Calculs!C11,Calculs!D11,Calculs!E11,Calculs!F11,Calculs!G11,Calculs!H11,Calculs!I11,Calculs!J11,Calculs!K11,Calculs!L11,Calculs!M11,Calculs!N11,Calculs!O11,Calculs!P11,Calculs!Q11,Calculs!R11,Calculs!S11,Calculs!T11,Calculs!U11,Calculs!V11)/100),"",AVERAGE(Calculs!B11,Calculs!C11,Calculs!D11,Calculs!E11,Calculs!F11,Calculs!G11,Calculs!H11,Calculs!I11,Calculs!J11,Calculs!K11,Calculs!L11,Calculs!M11,Calculs!N11,Calculs!O11,Calculs!P11,Calculs!Q11,Calculs!R11,Calculs!S11,Calculs!T11,Calculs!U11,Calculs!V11)/100)</f>
        <v/>
      </c>
      <c r="C13" s="96" t="str">
        <f>IF(ISERROR(AVERAGE(Calculs!W11,Calculs!X11,Calculs!Y11,Calculs!Z11)/100),"",AVERAGE(Calculs!W11,Calculs!X11,Calculs!Y11,Calculs!Z11)/100)</f>
        <v/>
      </c>
      <c r="D13" s="97" t="str">
        <f>IF(ISERROR(AVERAGE(Calculs!AA11,Calculs!AB11,Calculs!AC11,Calculs!AD11)/100),"",AVERAGE(Calculs!AA11,Calculs!AB11,Calculs!AC11,Calculs!AD11)/100)</f>
        <v/>
      </c>
      <c r="E13" s="96" t="str">
        <f>IF(ISERROR(AVERAGE(Calculs!AE11,Calculs!AF11)/100),"",AVERAGE(Calculs!AE11,Calculs!AF11)/100)</f>
        <v/>
      </c>
      <c r="F13" s="98" t="str">
        <f>IF(ISERROR(AVERAGE(Calculs!AG11,Calculs!AH11,Calculs!AI11,Calculs!AJ11,Calculs!AK11,Calculs!AL11,Calculs!AM11)/100),"",AVERAGE(Calculs!AG11,Calculs!AH11,Calculs!AI11,Calculs!AJ11,Calculs!AK11,Calculs!AL11,Calculs!AM11)/100)</f>
        <v/>
      </c>
      <c r="G13" s="99" t="str">
        <f>IF(ISERROR(AVERAGE(Calculs!AN11,Calculs!AO11,Calculs!AP11,Calculs!AQ11,Calculs!AR11,Calculs!AS11)/100),"",AVERAGE(Calculs!AN11,Calculs!AO11,Calculs!AP11,Calculs!AQ11,Calculs!AR11,Calculs!AS11)/100)</f>
        <v/>
      </c>
      <c r="H13" s="97" t="str">
        <f>IF(ISERROR(AVERAGE(Calculs!AT11,Calculs!AU11,Calculs!AV11,Calculs!AW11,Calculs!AX11,Calculs!AY11,Calculs!AZ11,Calculs!BA11,Calculs!BB11,Calculs!BC11,Calculs!BD11)/100),"",AVERAGE(Calculs!AT11,Calculs!AU11,Calculs!AV11,Calculs!AW11,Calculs!AX11,Calculs!AY11,Calculs!AZ11,Calculs!BA11,Calculs!BB11,Calculs!BC11,Calculs!BD11)/100)</f>
        <v/>
      </c>
      <c r="I13" s="96" t="str">
        <f>IF(ISERROR(AVERAGE(Calculs!BK11,Calculs!BL11,Calculs!BM11,Calculs!BN11,Calculs!BO11,Calculs!BP11)/100),"",AVERAGE(Calculs!BK11,Calculs!BL11,Calculs!BM11,Calculs!BN11,Calculs!BO11,Calculs!BP11)/100)</f>
        <v/>
      </c>
      <c r="J13" s="97" t="str">
        <f>IF(ISERROR(AVERAGE(Calculs!BE11,Calculs!BF11,Calculs!BG11,Calculs!BH11,Calculs!BI11,Calculs!BJ11)/100),"",AVERAGE(Calculs!BE11,Calculs!BF11,Calculs!BG11,Calculs!BH11,Calculs!BI11,Calculs!BJ11)/100)</f>
        <v/>
      </c>
      <c r="K13" s="100" t="str">
        <f>IF(ISERROR(AVERAGE(Calculs!BQ11,Calculs!BR11,Calculs!BS11)/100),"",AVERAGE(Calculs!BQ11,Calculs!BR11,Calculs!BS11)/100)</f>
        <v/>
      </c>
    </row>
    <row r="14" spans="1:16" s="101" customFormat="1" ht="28.5" customHeight="1">
      <c r="A14" s="95" t="str">
        <f>IF(Calculs!A12&lt;&gt;0,Calculs!A12,"")</f>
        <v/>
      </c>
      <c r="B14" s="96" t="str">
        <f>IF(ISERROR(AVERAGE(Calculs!B12,Calculs!C12,Calculs!D12,Calculs!E12,Calculs!F12,Calculs!G12,Calculs!H12,Calculs!I12,Calculs!J12,Calculs!K12,Calculs!L12,Calculs!M12,Calculs!N12,Calculs!O12,Calculs!P12,Calculs!Q12,Calculs!R12,Calculs!S12,Calculs!T12,Calculs!U12,Calculs!V12)/100),"",AVERAGE(Calculs!B12,Calculs!C12,Calculs!D12,Calculs!E12,Calculs!F12,Calculs!G12,Calculs!H12,Calculs!I12,Calculs!J12,Calculs!K12,Calculs!L12,Calculs!M12,Calculs!N12,Calculs!O12,Calculs!P12,Calculs!Q12,Calculs!R12,Calculs!S12,Calculs!T12,Calculs!U12,Calculs!V12)/100)</f>
        <v/>
      </c>
      <c r="C14" s="96" t="str">
        <f>IF(ISERROR(AVERAGE(Calculs!W12,Calculs!X12,Calculs!Y12,Calculs!Z12)/100),"",AVERAGE(Calculs!W12,Calculs!X12,Calculs!Y12,Calculs!Z12)/100)</f>
        <v/>
      </c>
      <c r="D14" s="97" t="str">
        <f>IF(ISERROR(AVERAGE(Calculs!AA12,Calculs!AB12,Calculs!AC12,Calculs!AD12)/100),"",AVERAGE(Calculs!AA12,Calculs!AB12,Calculs!AC12,Calculs!AD12)/100)</f>
        <v/>
      </c>
      <c r="E14" s="96" t="str">
        <f>IF(ISERROR(AVERAGE(Calculs!AE12,Calculs!AF12)/100),"",AVERAGE(Calculs!AE12,Calculs!AF12)/100)</f>
        <v/>
      </c>
      <c r="F14" s="98" t="str">
        <f>IF(ISERROR(AVERAGE(Calculs!AG12,Calculs!AH12,Calculs!AI12,Calculs!AJ12,Calculs!AK12,Calculs!AL12,Calculs!AM12)/100),"",AVERAGE(Calculs!AG12,Calculs!AH12,Calculs!AI12,Calculs!AJ12,Calculs!AK12,Calculs!AL12,Calculs!AM12)/100)</f>
        <v/>
      </c>
      <c r="G14" s="99" t="str">
        <f>IF(ISERROR(AVERAGE(Calculs!AN12,Calculs!AO12,Calculs!AP12,Calculs!AQ12,Calculs!AR12,Calculs!AS12)/100),"",AVERAGE(Calculs!AN12,Calculs!AO12,Calculs!AP12,Calculs!AQ12,Calculs!AR12,Calculs!AS12)/100)</f>
        <v/>
      </c>
      <c r="H14" s="97" t="str">
        <f>IF(ISERROR(AVERAGE(Calculs!AT12,Calculs!AU12,Calculs!AV12,Calculs!AW12,Calculs!AX12,Calculs!AY12,Calculs!AZ12,Calculs!BA12,Calculs!BB12,Calculs!BC12,Calculs!BD12)/100),"",AVERAGE(Calculs!AT12,Calculs!AU12,Calculs!AV12,Calculs!AW12,Calculs!AX12,Calculs!AY12,Calculs!AZ12,Calculs!BA12,Calculs!BB12,Calculs!BC12,Calculs!BD12)/100)</f>
        <v/>
      </c>
      <c r="I14" s="96" t="str">
        <f>IF(ISERROR(AVERAGE(Calculs!BK12,Calculs!BL12,Calculs!BM12,Calculs!BN12,Calculs!BO12,Calculs!BP12)/100),"",AVERAGE(Calculs!BK12,Calculs!BL12,Calculs!BM12,Calculs!BN12,Calculs!BO12,Calculs!BP12)/100)</f>
        <v/>
      </c>
      <c r="J14" s="97" t="str">
        <f>IF(ISERROR(AVERAGE(Calculs!BE12,Calculs!BF12,Calculs!BG12,Calculs!BH12,Calculs!BI12,Calculs!BJ12)/100),"",AVERAGE(Calculs!BE12,Calculs!BF12,Calculs!BG12,Calculs!BH12,Calculs!BI12,Calculs!BJ12)/100)</f>
        <v/>
      </c>
      <c r="K14" s="100" t="str">
        <f>IF(ISERROR(AVERAGE(Calculs!BQ12,Calculs!BR12,Calculs!BS12)/100),"",AVERAGE(Calculs!BQ12,Calculs!BR12,Calculs!BS12)/100)</f>
        <v/>
      </c>
    </row>
    <row r="15" spans="1:16" s="101" customFormat="1" ht="28.5" customHeight="1">
      <c r="A15" s="95" t="str">
        <f>IF(Calculs!A13&lt;&gt;0,Calculs!A13,"")</f>
        <v/>
      </c>
      <c r="B15" s="96" t="str">
        <f>IF(ISERROR(AVERAGE(Calculs!B13,Calculs!C13,Calculs!D13,Calculs!E13,Calculs!F13,Calculs!G13,Calculs!H13,Calculs!I13,Calculs!J13,Calculs!K13,Calculs!L13,Calculs!M13,Calculs!N13,Calculs!O13,Calculs!P13,Calculs!Q13,Calculs!R13,Calculs!S13,Calculs!T13,Calculs!U13,Calculs!V13)/100),"",AVERAGE(Calculs!B13,Calculs!C13,Calculs!D13,Calculs!E13,Calculs!F13,Calculs!G13,Calculs!H13,Calculs!I13,Calculs!J13,Calculs!K13,Calculs!L13,Calculs!M13,Calculs!N13,Calculs!O13,Calculs!P13,Calculs!Q13,Calculs!R13,Calculs!S13,Calculs!T13,Calculs!U13,Calculs!V13)/100)</f>
        <v/>
      </c>
      <c r="C15" s="96" t="str">
        <f>IF(ISERROR(AVERAGE(Calculs!W13,Calculs!X13,Calculs!Y13,Calculs!Z13)/100),"",AVERAGE(Calculs!W13,Calculs!X13,Calculs!Y13,Calculs!Z13)/100)</f>
        <v/>
      </c>
      <c r="D15" s="97" t="str">
        <f>IF(ISERROR(AVERAGE(Calculs!AA13,Calculs!AB13,Calculs!AC13,Calculs!AD13)/100),"",AVERAGE(Calculs!AA13,Calculs!AB13,Calculs!AC13,Calculs!AD13)/100)</f>
        <v/>
      </c>
      <c r="E15" s="96" t="str">
        <f>IF(ISERROR(AVERAGE(Calculs!AE13,Calculs!AF13)/100),"",AVERAGE(Calculs!AE13,Calculs!AF13)/100)</f>
        <v/>
      </c>
      <c r="F15" s="98" t="str">
        <f>IF(ISERROR(AVERAGE(Calculs!AG13,Calculs!AH13,Calculs!AI13,Calculs!AJ13,Calculs!AK13,Calculs!AL13,Calculs!AM13)/100),"",AVERAGE(Calculs!AG13,Calculs!AH13,Calculs!AI13,Calculs!AJ13,Calculs!AK13,Calculs!AL13,Calculs!AM13)/100)</f>
        <v/>
      </c>
      <c r="G15" s="99" t="str">
        <f>IF(ISERROR(AVERAGE(Calculs!AN13,Calculs!AO13,Calculs!AP13,Calculs!AQ13,Calculs!AR13,Calculs!AS13)/100),"",AVERAGE(Calculs!AN13,Calculs!AO13,Calculs!AP13,Calculs!AQ13,Calculs!AR13,Calculs!AS13)/100)</f>
        <v/>
      </c>
      <c r="H15" s="97" t="str">
        <f>IF(ISERROR(AVERAGE(Calculs!AT13,Calculs!AU13,Calculs!AV13,Calculs!AW13,Calculs!AX13,Calculs!AY13,Calculs!AZ13,Calculs!BA13,Calculs!BB13,Calculs!BC13,Calculs!BD13)/100),"",AVERAGE(Calculs!AT13,Calculs!AU13,Calculs!AV13,Calculs!AW13,Calculs!AX13,Calculs!AY13,Calculs!AZ13,Calculs!BA13,Calculs!BB13,Calculs!BC13,Calculs!BD13)/100)</f>
        <v/>
      </c>
      <c r="I15" s="96" t="str">
        <f>IF(ISERROR(AVERAGE(Calculs!BK13,Calculs!BL13,Calculs!BM13,Calculs!BN13,Calculs!BO13,Calculs!BP13)/100),"",AVERAGE(Calculs!BK13,Calculs!BL13,Calculs!BM13,Calculs!BN13,Calculs!BO13,Calculs!BP13)/100)</f>
        <v/>
      </c>
      <c r="J15" s="97" t="str">
        <f>IF(ISERROR(AVERAGE(Calculs!BE13,Calculs!BF13,Calculs!BG13,Calculs!BH13,Calculs!BI13,Calculs!BJ13)/100),"",AVERAGE(Calculs!BE13,Calculs!BF13,Calculs!BG13,Calculs!BH13,Calculs!BI13,Calculs!BJ13)/100)</f>
        <v/>
      </c>
      <c r="K15" s="100" t="str">
        <f>IF(ISERROR(AVERAGE(Calculs!BQ13,Calculs!BR13,Calculs!BS13)/100),"",AVERAGE(Calculs!BQ13,Calculs!BR13,Calculs!BS13)/100)</f>
        <v/>
      </c>
    </row>
    <row r="16" spans="1:16" s="101" customFormat="1" ht="28.5" customHeight="1">
      <c r="A16" s="95" t="str">
        <f>IF(Calculs!A14&lt;&gt;0,Calculs!A14,"")</f>
        <v/>
      </c>
      <c r="B16" s="96" t="str">
        <f>IF(ISERROR(AVERAGE(Calculs!B14,Calculs!C14,Calculs!D14,Calculs!E14,Calculs!F14,Calculs!G14,Calculs!H14,Calculs!I14,Calculs!J14,Calculs!K14,Calculs!L14,Calculs!M14,Calculs!N14,Calculs!O14,Calculs!P14,Calculs!Q14,Calculs!R14,Calculs!S14,Calculs!T14,Calculs!U14,Calculs!V14)/100),"",AVERAGE(Calculs!B14,Calculs!C14,Calculs!D14,Calculs!E14,Calculs!F14,Calculs!G14,Calculs!H14,Calculs!I14,Calculs!J14,Calculs!K14,Calculs!L14,Calculs!M14,Calculs!N14,Calculs!O14,Calculs!P14,Calculs!Q14,Calculs!R14,Calculs!S14,Calculs!T14,Calculs!U14,Calculs!V14)/100)</f>
        <v/>
      </c>
      <c r="C16" s="96" t="str">
        <f>IF(ISERROR(AVERAGE(Calculs!W14,Calculs!X14,Calculs!Y14,Calculs!Z14)/100),"",AVERAGE(Calculs!W14,Calculs!X14,Calculs!Y14,Calculs!Z14)/100)</f>
        <v/>
      </c>
      <c r="D16" s="97" t="str">
        <f>IF(ISERROR(AVERAGE(Calculs!AA14,Calculs!AB14,Calculs!AC14,Calculs!AD14)/100),"",AVERAGE(Calculs!AA14,Calculs!AB14,Calculs!AC14,Calculs!AD14)/100)</f>
        <v/>
      </c>
      <c r="E16" s="96" t="str">
        <f>IF(ISERROR(AVERAGE(Calculs!AE14,Calculs!AF14)/100),"",AVERAGE(Calculs!AE14,Calculs!AF14)/100)</f>
        <v/>
      </c>
      <c r="F16" s="98" t="str">
        <f>IF(ISERROR(AVERAGE(Calculs!AG14,Calculs!AH14,Calculs!AI14,Calculs!AJ14,Calculs!AK14,Calculs!AL14,Calculs!AM14)/100),"",AVERAGE(Calculs!AG14,Calculs!AH14,Calculs!AI14,Calculs!AJ14,Calculs!AK14,Calculs!AL14,Calculs!AM14)/100)</f>
        <v/>
      </c>
      <c r="G16" s="99" t="str">
        <f>IF(ISERROR(AVERAGE(Calculs!AN14,Calculs!AO14,Calculs!AP14,Calculs!AQ14,Calculs!AR14,Calculs!AS14)/100),"",AVERAGE(Calculs!AN14,Calculs!AO14,Calculs!AP14,Calculs!AQ14,Calculs!AR14,Calculs!AS14)/100)</f>
        <v/>
      </c>
      <c r="H16" s="97" t="str">
        <f>IF(ISERROR(AVERAGE(Calculs!AT14,Calculs!AU14,Calculs!AV14,Calculs!AW14,Calculs!AX14,Calculs!AY14,Calculs!AZ14,Calculs!BA14,Calculs!BB14,Calculs!BC14,Calculs!BD14)/100),"",AVERAGE(Calculs!AT14,Calculs!AU14,Calculs!AV14,Calculs!AW14,Calculs!AX14,Calculs!AY14,Calculs!AZ14,Calculs!BA14,Calculs!BB14,Calculs!BC14,Calculs!BD14)/100)</f>
        <v/>
      </c>
      <c r="I16" s="96" t="str">
        <f>IF(ISERROR(AVERAGE(Calculs!BK14,Calculs!BL14,Calculs!BM14,Calculs!BN14,Calculs!BO14,Calculs!BP14)/100),"",AVERAGE(Calculs!BK14,Calculs!BL14,Calculs!BM14,Calculs!BN14,Calculs!BO14,Calculs!BP14)/100)</f>
        <v/>
      </c>
      <c r="J16" s="97" t="str">
        <f>IF(ISERROR(AVERAGE(Calculs!BE14,Calculs!BF14,Calculs!BG14,Calculs!BH14,Calculs!BI14,Calculs!BJ14)/100),"",AVERAGE(Calculs!BE14,Calculs!BF14,Calculs!BG14,Calculs!BH14,Calculs!BI14,Calculs!BJ14)/100)</f>
        <v/>
      </c>
      <c r="K16" s="100" t="str">
        <f>IF(ISERROR(AVERAGE(Calculs!BQ14,Calculs!BR14,Calculs!BS14)/100),"",AVERAGE(Calculs!BQ14,Calculs!BR14,Calculs!BS14)/100)</f>
        <v/>
      </c>
    </row>
    <row r="17" spans="1:11" s="101" customFormat="1" ht="28.5" customHeight="1">
      <c r="A17" s="95" t="str">
        <f>IF(Calculs!A15&lt;&gt;0,Calculs!A15,"")</f>
        <v/>
      </c>
      <c r="B17" s="96" t="str">
        <f>IF(ISERROR(AVERAGE(Calculs!B15,Calculs!C15,Calculs!D15,Calculs!E15,Calculs!F15,Calculs!G15,Calculs!H15,Calculs!I15,Calculs!J15,Calculs!K15,Calculs!L15,Calculs!M15,Calculs!N15,Calculs!O15,Calculs!P15,Calculs!Q15,Calculs!R15,Calculs!S15,Calculs!T15,Calculs!U15,Calculs!V15)/100),"",AVERAGE(Calculs!B15,Calculs!C15,Calculs!D15,Calculs!E15,Calculs!F15,Calculs!G15,Calculs!H15,Calculs!I15,Calculs!J15,Calculs!K15,Calculs!L15,Calculs!M15,Calculs!N15,Calculs!O15,Calculs!P15,Calculs!Q15,Calculs!R15,Calculs!S15,Calculs!T15,Calculs!U15,Calculs!V15)/100)</f>
        <v/>
      </c>
      <c r="C17" s="96" t="str">
        <f>IF(ISERROR(AVERAGE(Calculs!W15,Calculs!X15,Calculs!Y15,Calculs!Z15)/100),"",AVERAGE(Calculs!W15,Calculs!X15,Calculs!Y15,Calculs!Z15)/100)</f>
        <v/>
      </c>
      <c r="D17" s="97" t="str">
        <f>IF(ISERROR(AVERAGE(Calculs!AA15,Calculs!AB15,Calculs!AC15,Calculs!AD15)/100),"",AVERAGE(Calculs!AA15,Calculs!AB15,Calculs!AC15,Calculs!AD15)/100)</f>
        <v/>
      </c>
      <c r="E17" s="96" t="str">
        <f>IF(ISERROR(AVERAGE(Calculs!AE15,Calculs!AF15)/100),"",AVERAGE(Calculs!AE15,Calculs!AF15)/100)</f>
        <v/>
      </c>
      <c r="F17" s="98" t="str">
        <f>IF(ISERROR(AVERAGE(Calculs!AG15,Calculs!AH15,Calculs!AI15,Calculs!AJ15,Calculs!AK15,Calculs!AL15,Calculs!AM15)/100),"",AVERAGE(Calculs!AG15,Calculs!AH15,Calculs!AI15,Calculs!AJ15,Calculs!AK15,Calculs!AL15,Calculs!AM15)/100)</f>
        <v/>
      </c>
      <c r="G17" s="99" t="str">
        <f>IF(ISERROR(AVERAGE(Calculs!AN15,Calculs!AO15,Calculs!AP15,Calculs!AQ15,Calculs!AR15,Calculs!AS15)/100),"",AVERAGE(Calculs!AN15,Calculs!AO15,Calculs!AP15,Calculs!AQ15,Calculs!AR15,Calculs!AS15)/100)</f>
        <v/>
      </c>
      <c r="H17" s="97" t="str">
        <f>IF(ISERROR(AVERAGE(Calculs!AT15,Calculs!AU15,Calculs!AV15,Calculs!AW15,Calculs!AX15,Calculs!AY15,Calculs!AZ15,Calculs!BA15,Calculs!BB15,Calculs!BC15,Calculs!BD15)/100),"",AVERAGE(Calculs!AT15,Calculs!AU15,Calculs!AV15,Calculs!AW15,Calculs!AX15,Calculs!AY15,Calculs!AZ15,Calculs!BA15,Calculs!BB15,Calculs!BC15,Calculs!BD15)/100)</f>
        <v/>
      </c>
      <c r="I17" s="96" t="str">
        <f>IF(ISERROR(AVERAGE(Calculs!BK15,Calculs!BL15,Calculs!BM15,Calculs!BN15,Calculs!BO15,Calculs!BP15)/100),"",AVERAGE(Calculs!BK15,Calculs!BL15,Calculs!BM15,Calculs!BN15,Calculs!BO15,Calculs!BP15)/100)</f>
        <v/>
      </c>
      <c r="J17" s="97" t="str">
        <f>IF(ISERROR(AVERAGE(Calculs!BE15,Calculs!BF15,Calculs!BG15,Calculs!BH15,Calculs!BI15,Calculs!BJ15)/100),"",AVERAGE(Calculs!BE15,Calculs!BF15,Calculs!BG15,Calculs!BH15,Calculs!BI15,Calculs!BJ15)/100)</f>
        <v/>
      </c>
      <c r="K17" s="100" t="str">
        <f>IF(ISERROR(AVERAGE(Calculs!BQ15,Calculs!BR15,Calculs!BS15)/100),"",AVERAGE(Calculs!BQ15,Calculs!BR15,Calculs!BS15)/100)</f>
        <v/>
      </c>
    </row>
    <row r="18" spans="1:11" s="101" customFormat="1" ht="28.5" customHeight="1">
      <c r="A18" s="95" t="str">
        <f>IF(Calculs!A16&lt;&gt;0,Calculs!A16,"")</f>
        <v/>
      </c>
      <c r="B18" s="96" t="str">
        <f>IF(ISERROR(AVERAGE(Calculs!B16,Calculs!C16,Calculs!D16,Calculs!E16,Calculs!F16,Calculs!G16,Calculs!H16,Calculs!I16,Calculs!J16,Calculs!K16,Calculs!L16,Calculs!M16,Calculs!N16,Calculs!O16,Calculs!P16,Calculs!Q16,Calculs!R16,Calculs!S16,Calculs!T16,Calculs!U16,Calculs!V16)/100),"",AVERAGE(Calculs!B16,Calculs!C16,Calculs!D16,Calculs!E16,Calculs!F16,Calculs!G16,Calculs!H16,Calculs!I16,Calculs!J16,Calculs!K16,Calculs!L16,Calculs!M16,Calculs!N16,Calculs!O16,Calculs!P16,Calculs!Q16,Calculs!R16,Calculs!S16,Calculs!T16,Calculs!U16,Calculs!V16)/100)</f>
        <v/>
      </c>
      <c r="C18" s="96" t="str">
        <f>IF(ISERROR(AVERAGE(Calculs!W16,Calculs!X16,Calculs!Y16,Calculs!Z16)/100),"",AVERAGE(Calculs!W16,Calculs!X16,Calculs!Y16,Calculs!Z16)/100)</f>
        <v/>
      </c>
      <c r="D18" s="97" t="str">
        <f>IF(ISERROR(AVERAGE(Calculs!AA16,Calculs!AB16,Calculs!AC16,Calculs!AD16)/100),"",AVERAGE(Calculs!AA16,Calculs!AB16,Calculs!AC16,Calculs!AD16)/100)</f>
        <v/>
      </c>
      <c r="E18" s="96" t="str">
        <f>IF(ISERROR(AVERAGE(Calculs!AE16,Calculs!AF16)/100),"",AVERAGE(Calculs!AE16,Calculs!AF16)/100)</f>
        <v/>
      </c>
      <c r="F18" s="98" t="str">
        <f>IF(ISERROR(AVERAGE(Calculs!AG16,Calculs!AH16,Calculs!AI16,Calculs!AJ16,Calculs!AK16,Calculs!AL16,Calculs!AM16)/100),"",AVERAGE(Calculs!AG16,Calculs!AH16,Calculs!AI16,Calculs!AJ16,Calculs!AK16,Calculs!AL16,Calculs!AM16)/100)</f>
        <v/>
      </c>
      <c r="G18" s="99" t="str">
        <f>IF(ISERROR(AVERAGE(Calculs!AN16,Calculs!AO16,Calculs!AP16,Calculs!AQ16,Calculs!AR16,Calculs!AS16)/100),"",AVERAGE(Calculs!AN16,Calculs!AO16,Calculs!AP16,Calculs!AQ16,Calculs!AR16,Calculs!AS16)/100)</f>
        <v/>
      </c>
      <c r="H18" s="97" t="str">
        <f>IF(ISERROR(AVERAGE(Calculs!AT16,Calculs!AU16,Calculs!AV16,Calculs!AW16,Calculs!AX16,Calculs!AY16,Calculs!AZ16,Calculs!BA16,Calculs!BB16,Calculs!BC16,Calculs!BD16)/100),"",AVERAGE(Calculs!AT16,Calculs!AU16,Calculs!AV16,Calculs!AW16,Calculs!AX16,Calculs!AY16,Calculs!AZ16,Calculs!BA16,Calculs!BB16,Calculs!BC16,Calculs!BD16)/100)</f>
        <v/>
      </c>
      <c r="I18" s="96" t="str">
        <f>IF(ISERROR(AVERAGE(Calculs!BK16,Calculs!BL16,Calculs!BM16,Calculs!BN16,Calculs!BO16,Calculs!BP16)/100),"",AVERAGE(Calculs!BK16,Calculs!BL16,Calculs!BM16,Calculs!BN16,Calculs!BO16,Calculs!BP16)/100)</f>
        <v/>
      </c>
      <c r="J18" s="97" t="str">
        <f>IF(ISERROR(AVERAGE(Calculs!BE16,Calculs!BF16,Calculs!BG16,Calculs!BH16,Calculs!BI16,Calculs!BJ16)/100),"",AVERAGE(Calculs!BE16,Calculs!BF16,Calculs!BG16,Calculs!BH16,Calculs!BI16,Calculs!BJ16)/100)</f>
        <v/>
      </c>
      <c r="K18" s="100" t="str">
        <f>IF(ISERROR(AVERAGE(Calculs!BQ16,Calculs!BR16,Calculs!BS16)/100),"",AVERAGE(Calculs!BQ16,Calculs!BR16,Calculs!BS16)/100)</f>
        <v/>
      </c>
    </row>
    <row r="19" spans="1:11" s="101" customFormat="1" ht="28.5" customHeight="1">
      <c r="A19" s="95" t="str">
        <f>IF(Calculs!A17&lt;&gt;0,Calculs!A17,"")</f>
        <v/>
      </c>
      <c r="B19" s="96" t="str">
        <f>IF(ISERROR(AVERAGE(Calculs!B17,Calculs!C17,Calculs!D17,Calculs!E17,Calculs!F17,Calculs!G17,Calculs!H17,Calculs!I17,Calculs!J17,Calculs!K17,Calculs!L17,Calculs!M17,Calculs!N17,Calculs!O17,Calculs!P17,Calculs!Q17,Calculs!R17,Calculs!S17,Calculs!T17,Calculs!U17,Calculs!V17)/100),"",AVERAGE(Calculs!B17,Calculs!C17,Calculs!D17,Calculs!E17,Calculs!F17,Calculs!G17,Calculs!H17,Calculs!I17,Calculs!J17,Calculs!K17,Calculs!L17,Calculs!M17,Calculs!N17,Calculs!O17,Calculs!P17,Calculs!Q17,Calculs!R17,Calculs!S17,Calculs!T17,Calculs!U17,Calculs!V17)/100)</f>
        <v/>
      </c>
      <c r="C19" s="96" t="str">
        <f>IF(ISERROR(AVERAGE(Calculs!W17,Calculs!X17,Calculs!Y17,Calculs!Z17)/100),"",AVERAGE(Calculs!W17,Calculs!X17,Calculs!Y17,Calculs!Z17)/100)</f>
        <v/>
      </c>
      <c r="D19" s="97" t="str">
        <f>IF(ISERROR(AVERAGE(Calculs!AA17,Calculs!AB17,Calculs!AC17,Calculs!AD17)/100),"",AVERAGE(Calculs!AA17,Calculs!AB17,Calculs!AC17,Calculs!AD17)/100)</f>
        <v/>
      </c>
      <c r="E19" s="96" t="str">
        <f>IF(ISERROR(AVERAGE(Calculs!AE17,Calculs!AF17)/100),"",AVERAGE(Calculs!AE17,Calculs!AF17)/100)</f>
        <v/>
      </c>
      <c r="F19" s="98" t="str">
        <f>IF(ISERROR(AVERAGE(Calculs!AG17,Calculs!AH17,Calculs!AI17,Calculs!AJ17,Calculs!AK17,Calculs!AL17,Calculs!AM17)/100),"",AVERAGE(Calculs!AG17,Calculs!AH17,Calculs!AI17,Calculs!AJ17,Calculs!AK17,Calculs!AL17,Calculs!AM17)/100)</f>
        <v/>
      </c>
      <c r="G19" s="99" t="str">
        <f>IF(ISERROR(AVERAGE(Calculs!AN17,Calculs!AO17,Calculs!AP17,Calculs!AQ17,Calculs!AR17,Calculs!AS17)/100),"",AVERAGE(Calculs!AN17,Calculs!AO17,Calculs!AP17,Calculs!AQ17,Calculs!AR17,Calculs!AS17)/100)</f>
        <v/>
      </c>
      <c r="H19" s="97" t="str">
        <f>IF(ISERROR(AVERAGE(Calculs!AT17,Calculs!AU17,Calculs!AV17,Calculs!AW17,Calculs!AX17,Calculs!AY17,Calculs!AZ17,Calculs!BA17,Calculs!BB17,Calculs!BC17,Calculs!BD17)/100),"",AVERAGE(Calculs!AT17,Calculs!AU17,Calculs!AV17,Calculs!AW17,Calculs!AX17,Calculs!AY17,Calculs!AZ17,Calculs!BA17,Calculs!BB17,Calculs!BC17,Calculs!BD17)/100)</f>
        <v/>
      </c>
      <c r="I19" s="96" t="str">
        <f>IF(ISERROR(AVERAGE(Calculs!BK17,Calculs!BL17,Calculs!BM17,Calculs!BN17,Calculs!BO17,Calculs!BP17)/100),"",AVERAGE(Calculs!BK17,Calculs!BL17,Calculs!BM17,Calculs!BN17,Calculs!BO17,Calculs!BP17)/100)</f>
        <v/>
      </c>
      <c r="J19" s="97" t="str">
        <f>IF(ISERROR(AVERAGE(Calculs!BE17,Calculs!BF17,Calculs!BG17,Calculs!BH17,Calculs!BI17,Calculs!BJ17)/100),"",AVERAGE(Calculs!BE17,Calculs!BF17,Calculs!BG17,Calculs!BH17,Calculs!BI17,Calculs!BJ17)/100)</f>
        <v/>
      </c>
      <c r="K19" s="100" t="str">
        <f>IF(ISERROR(AVERAGE(Calculs!BQ17,Calculs!BR17,Calculs!BS17)/100),"",AVERAGE(Calculs!BQ17,Calculs!BR17,Calculs!BS17)/100)</f>
        <v/>
      </c>
    </row>
    <row r="20" spans="1:11" s="101" customFormat="1" ht="28.5" customHeight="1">
      <c r="A20" s="95" t="str">
        <f>IF(Calculs!A18&lt;&gt;0,Calculs!A18,"")</f>
        <v/>
      </c>
      <c r="B20" s="96" t="str">
        <f>IF(ISERROR(AVERAGE(Calculs!B18,Calculs!C18,Calculs!D18,Calculs!E18,Calculs!F18,Calculs!G18,Calculs!H18,Calculs!I18,Calculs!J18,Calculs!K18,Calculs!L18,Calculs!M18,Calculs!N18,Calculs!O18,Calculs!P18,Calculs!Q18,Calculs!R18,Calculs!S18,Calculs!T18,Calculs!U18,Calculs!V18)/100),"",AVERAGE(Calculs!B18,Calculs!C18,Calculs!D18,Calculs!E18,Calculs!F18,Calculs!G18,Calculs!H18,Calculs!I18,Calculs!J18,Calculs!K18,Calculs!L18,Calculs!M18,Calculs!N18,Calculs!O18,Calculs!P18,Calculs!Q18,Calculs!R18,Calculs!S18,Calculs!T18,Calculs!U18,Calculs!V18)/100)</f>
        <v/>
      </c>
      <c r="C20" s="96" t="str">
        <f>IF(ISERROR(AVERAGE(Calculs!W18,Calculs!X18,Calculs!Y18,Calculs!Z18)/100),"",AVERAGE(Calculs!W18,Calculs!X18,Calculs!Y18,Calculs!Z18)/100)</f>
        <v/>
      </c>
      <c r="D20" s="97" t="str">
        <f>IF(ISERROR(AVERAGE(Calculs!AA18,Calculs!AB18,Calculs!AC18,Calculs!AD18)/100),"",AVERAGE(Calculs!AA18,Calculs!AB18,Calculs!AC18,Calculs!AD18)/100)</f>
        <v/>
      </c>
      <c r="E20" s="96" t="str">
        <f>IF(ISERROR(AVERAGE(Calculs!AE18,Calculs!AF18)/100),"",AVERAGE(Calculs!AE18,Calculs!AF18)/100)</f>
        <v/>
      </c>
      <c r="F20" s="98" t="str">
        <f>IF(ISERROR(AVERAGE(Calculs!AG18,Calculs!AH18,Calculs!AI18,Calculs!AJ18,Calculs!AK18,Calculs!AL18,Calculs!AM18)/100),"",AVERAGE(Calculs!AG18,Calculs!AH18,Calculs!AI18,Calculs!AJ18,Calculs!AK18,Calculs!AL18,Calculs!AM18)/100)</f>
        <v/>
      </c>
      <c r="G20" s="99" t="str">
        <f>IF(ISERROR(AVERAGE(Calculs!AN18,Calculs!AO18,Calculs!AP18,Calculs!AQ18,Calculs!AR18,Calculs!AS18)/100),"",AVERAGE(Calculs!AN18,Calculs!AO18,Calculs!AP18,Calculs!AQ18,Calculs!AR18,Calculs!AS18)/100)</f>
        <v/>
      </c>
      <c r="H20" s="97" t="str">
        <f>IF(ISERROR(AVERAGE(Calculs!AT18,Calculs!AU18,Calculs!AV18,Calculs!AW18,Calculs!AX18,Calculs!AY18,Calculs!AZ18,Calculs!BA18,Calculs!BB18,Calculs!BC18,Calculs!BD18)/100),"",AVERAGE(Calculs!AT18,Calculs!AU18,Calculs!AV18,Calculs!AW18,Calculs!AX18,Calculs!AY18,Calculs!AZ18,Calculs!BA18,Calculs!BB18,Calculs!BC18,Calculs!BD18)/100)</f>
        <v/>
      </c>
      <c r="I20" s="96" t="str">
        <f>IF(ISERROR(AVERAGE(Calculs!BK18,Calculs!BL18,Calculs!BM18,Calculs!BN18,Calculs!BO18,Calculs!BP18)/100),"",AVERAGE(Calculs!BK18,Calculs!BL18,Calculs!BM18,Calculs!BN18,Calculs!BO18,Calculs!BP18)/100)</f>
        <v/>
      </c>
      <c r="J20" s="97" t="str">
        <f>IF(ISERROR(AVERAGE(Calculs!BE18,Calculs!BF18,Calculs!BG18,Calculs!BH18,Calculs!BI18,Calculs!BJ18)/100),"",AVERAGE(Calculs!BE18,Calculs!BF18,Calculs!BG18,Calculs!BH18,Calculs!BI18,Calculs!BJ18)/100)</f>
        <v/>
      </c>
      <c r="K20" s="100" t="str">
        <f>IF(ISERROR(AVERAGE(Calculs!BQ18,Calculs!BR18,Calculs!BS18)/100),"",AVERAGE(Calculs!BQ18,Calculs!BR18,Calculs!BS18)/100)</f>
        <v/>
      </c>
    </row>
    <row r="21" spans="1:11" s="101" customFormat="1" ht="28.5" customHeight="1">
      <c r="A21" s="95" t="str">
        <f>IF(Calculs!A19&lt;&gt;0,Calculs!A19,"")</f>
        <v/>
      </c>
      <c r="B21" s="96" t="str">
        <f>IF(ISERROR(AVERAGE(Calculs!B19,Calculs!C19,Calculs!D19,Calculs!E19,Calculs!F19,Calculs!G19,Calculs!H19,Calculs!I19,Calculs!J19,Calculs!K19,Calculs!L19,Calculs!M19,Calculs!N19,Calculs!O19,Calculs!P19,Calculs!Q19,Calculs!R19,Calculs!S19,Calculs!T19,Calculs!U19,Calculs!V19)/100),"",AVERAGE(Calculs!B19,Calculs!C19,Calculs!D19,Calculs!E19,Calculs!F19,Calculs!G19,Calculs!H19,Calculs!I19,Calculs!J19,Calculs!K19,Calculs!L19,Calculs!M19,Calculs!N19,Calculs!O19,Calculs!P19,Calculs!Q19,Calculs!R19,Calculs!S19,Calculs!T19,Calculs!U19,Calculs!V19)/100)</f>
        <v/>
      </c>
      <c r="C21" s="96" t="str">
        <f>IF(ISERROR(AVERAGE(Calculs!W19,Calculs!X19,Calculs!Y19,Calculs!Z19)/100),"",AVERAGE(Calculs!W19,Calculs!X19,Calculs!Y19,Calculs!Z19)/100)</f>
        <v/>
      </c>
      <c r="D21" s="97" t="str">
        <f>IF(ISERROR(AVERAGE(Calculs!AA19,Calculs!AB19,Calculs!AC19,Calculs!AD19)/100),"",AVERAGE(Calculs!AA19,Calculs!AB19,Calculs!AC19,Calculs!AD19)/100)</f>
        <v/>
      </c>
      <c r="E21" s="96" t="str">
        <f>IF(ISERROR(AVERAGE(Calculs!AE19,Calculs!AF19)/100),"",AVERAGE(Calculs!AE19,Calculs!AF19)/100)</f>
        <v/>
      </c>
      <c r="F21" s="98" t="str">
        <f>IF(ISERROR(AVERAGE(Calculs!AG19,Calculs!AH19,Calculs!AI19,Calculs!AJ19,Calculs!AK19,Calculs!AL19,Calculs!AM19)/100),"",AVERAGE(Calculs!AG19,Calculs!AH19,Calculs!AI19,Calculs!AJ19,Calculs!AK19,Calculs!AL19,Calculs!AM19)/100)</f>
        <v/>
      </c>
      <c r="G21" s="99" t="str">
        <f>IF(ISERROR(AVERAGE(Calculs!AN19,Calculs!AO19,Calculs!AP19,Calculs!AQ19,Calculs!AR19,Calculs!AS19)/100),"",AVERAGE(Calculs!AN19,Calculs!AO19,Calculs!AP19,Calculs!AQ19,Calculs!AR19,Calculs!AS19)/100)</f>
        <v/>
      </c>
      <c r="H21" s="97" t="str">
        <f>IF(ISERROR(AVERAGE(Calculs!AT19,Calculs!AU19,Calculs!AV19,Calculs!AW19,Calculs!AX19,Calculs!AY19,Calculs!AZ19,Calculs!BA19,Calculs!BB19,Calculs!BC19,Calculs!BD19)/100),"",AVERAGE(Calculs!AT19,Calculs!AU19,Calculs!AV19,Calculs!AW19,Calculs!AX19,Calculs!AY19,Calculs!AZ19,Calculs!BA19,Calculs!BB19,Calculs!BC19,Calculs!BD19)/100)</f>
        <v/>
      </c>
      <c r="I21" s="96" t="str">
        <f>IF(ISERROR(AVERAGE(Calculs!BK19,Calculs!BL19,Calculs!BM19,Calculs!BN19,Calculs!BO19,Calculs!BP19)/100),"",AVERAGE(Calculs!BK19,Calculs!BL19,Calculs!BM19,Calculs!BN19,Calculs!BO19,Calculs!BP19)/100)</f>
        <v/>
      </c>
      <c r="J21" s="97" t="str">
        <f>IF(ISERROR(AVERAGE(Calculs!BE19,Calculs!BF19,Calculs!BG19,Calculs!BH19,Calculs!BI19,Calculs!BJ19)/100),"",AVERAGE(Calculs!BE19,Calculs!BF19,Calculs!BG19,Calculs!BH19,Calculs!BI19,Calculs!BJ19)/100)</f>
        <v/>
      </c>
      <c r="K21" s="100" t="str">
        <f>IF(ISERROR(AVERAGE(Calculs!BQ19,Calculs!BR19,Calculs!BS19)/100),"",AVERAGE(Calculs!BQ19,Calculs!BR19,Calculs!BS19)/100)</f>
        <v/>
      </c>
    </row>
    <row r="22" spans="1:11" s="101" customFormat="1" ht="28.5" customHeight="1">
      <c r="A22" s="95" t="str">
        <f>IF(Calculs!A20&lt;&gt;0,Calculs!A20,"")</f>
        <v/>
      </c>
      <c r="B22" s="96" t="str">
        <f>IF(ISERROR(AVERAGE(Calculs!B20,Calculs!C20,Calculs!D20,Calculs!E20,Calculs!F20,Calculs!G20,Calculs!H20,Calculs!I20,Calculs!J20,Calculs!K20,Calculs!L20,Calculs!M20,Calculs!N20,Calculs!O20,Calculs!P20,Calculs!Q20,Calculs!R20,Calculs!S20,Calculs!T20,Calculs!U20,Calculs!V20)/100),"",AVERAGE(Calculs!B20,Calculs!C20,Calculs!D20,Calculs!E20,Calculs!F20,Calculs!G20,Calculs!H20,Calculs!I20,Calculs!J20,Calculs!K20,Calculs!L20,Calculs!M20,Calculs!N20,Calculs!O20,Calculs!P20,Calculs!Q20,Calculs!R20,Calculs!S20,Calculs!T20,Calculs!U20,Calculs!V20)/100)</f>
        <v/>
      </c>
      <c r="C22" s="96" t="str">
        <f>IF(ISERROR(AVERAGE(Calculs!W20,Calculs!X20,Calculs!Y20,Calculs!Z20)/100),"",AVERAGE(Calculs!W20,Calculs!X20,Calculs!Y20,Calculs!Z20)/100)</f>
        <v/>
      </c>
      <c r="D22" s="97" t="str">
        <f>IF(ISERROR(AVERAGE(Calculs!AA20,Calculs!AB20,Calculs!AC20,Calculs!AD20)/100),"",AVERAGE(Calculs!AA20,Calculs!AB20,Calculs!AC20,Calculs!AD20)/100)</f>
        <v/>
      </c>
      <c r="E22" s="96" t="str">
        <f>IF(ISERROR(AVERAGE(Calculs!AE20,Calculs!AF20)/100),"",AVERAGE(Calculs!AE20,Calculs!AF20)/100)</f>
        <v/>
      </c>
      <c r="F22" s="98" t="str">
        <f>IF(ISERROR(AVERAGE(Calculs!AG20,Calculs!AH20,Calculs!AI20,Calculs!AJ20,Calculs!AK20,Calculs!AL20,Calculs!AM20)/100),"",AVERAGE(Calculs!AG20,Calculs!AH20,Calculs!AI20,Calculs!AJ20,Calculs!AK20,Calculs!AL20,Calculs!AM20)/100)</f>
        <v/>
      </c>
      <c r="G22" s="99" t="str">
        <f>IF(ISERROR(AVERAGE(Calculs!AN20,Calculs!AO20,Calculs!AP20,Calculs!AQ20,Calculs!AR20,Calculs!AS20)/100),"",AVERAGE(Calculs!AN20,Calculs!AO20,Calculs!AP20,Calculs!AQ20,Calculs!AR20,Calculs!AS20)/100)</f>
        <v/>
      </c>
      <c r="H22" s="97" t="str">
        <f>IF(ISERROR(AVERAGE(Calculs!AT20,Calculs!AU20,Calculs!AV20,Calculs!AW20,Calculs!AX20,Calculs!AY20,Calculs!AZ20,Calculs!BA20,Calculs!BB20,Calculs!BC20,Calculs!BD20)/100),"",AVERAGE(Calculs!AT20,Calculs!AU20,Calculs!AV20,Calculs!AW20,Calculs!AX20,Calculs!AY20,Calculs!AZ20,Calculs!BA20,Calculs!BB20,Calculs!BC20,Calculs!BD20)/100)</f>
        <v/>
      </c>
      <c r="I22" s="96" t="str">
        <f>IF(ISERROR(AVERAGE(Calculs!BK20,Calculs!BL20,Calculs!BM20,Calculs!BN20,Calculs!BO20,Calculs!BP20)/100),"",AVERAGE(Calculs!BK20,Calculs!BL20,Calculs!BM20,Calculs!BN20,Calculs!BO20,Calculs!BP20)/100)</f>
        <v/>
      </c>
      <c r="J22" s="97" t="str">
        <f>IF(ISERROR(AVERAGE(Calculs!BE20,Calculs!BF20,Calculs!BG20,Calculs!BH20,Calculs!BI20,Calculs!BJ20)/100),"",AVERAGE(Calculs!BE20,Calculs!BF20,Calculs!BG20,Calculs!BH20,Calculs!BI20,Calculs!BJ20)/100)</f>
        <v/>
      </c>
      <c r="K22" s="100" t="str">
        <f>IF(ISERROR(AVERAGE(Calculs!BQ20,Calculs!BR20,Calculs!BS20)/100),"",AVERAGE(Calculs!BQ20,Calculs!BR20,Calculs!BS20)/100)</f>
        <v/>
      </c>
    </row>
    <row r="23" spans="1:11" s="101" customFormat="1" ht="28.5" customHeight="1">
      <c r="A23" s="95" t="str">
        <f>IF(Calculs!A21&lt;&gt;0,Calculs!A21,"")</f>
        <v/>
      </c>
      <c r="B23" s="96" t="str">
        <f>IF(ISERROR(AVERAGE(Calculs!B21,Calculs!C21,Calculs!D21,Calculs!E21,Calculs!F21,Calculs!G21,Calculs!H21,Calculs!I21,Calculs!J21,Calculs!K21,Calculs!L21,Calculs!M21,Calculs!N21,Calculs!O21,Calculs!P21,Calculs!Q21,Calculs!R21,Calculs!S21,Calculs!T21,Calculs!U21,Calculs!V21)/100),"",AVERAGE(Calculs!B21,Calculs!C21,Calculs!D21,Calculs!E21,Calculs!F21,Calculs!G21,Calculs!H21,Calculs!I21,Calculs!J21,Calculs!K21,Calculs!L21,Calculs!M21,Calculs!N21,Calculs!O21,Calculs!P21,Calculs!Q21,Calculs!R21,Calculs!S21,Calculs!T21,Calculs!U21,Calculs!V21)/100)</f>
        <v/>
      </c>
      <c r="C23" s="96" t="str">
        <f>IF(ISERROR(AVERAGE(Calculs!W21,Calculs!X21,Calculs!Y21,Calculs!Z21)/100),"",AVERAGE(Calculs!W21,Calculs!X21,Calculs!Y21,Calculs!Z21)/100)</f>
        <v/>
      </c>
      <c r="D23" s="97" t="str">
        <f>IF(ISERROR(AVERAGE(Calculs!AA21,Calculs!AB21,Calculs!AC21,Calculs!AD21)/100),"",AVERAGE(Calculs!AA21,Calculs!AB21,Calculs!AC21,Calculs!AD21)/100)</f>
        <v/>
      </c>
      <c r="E23" s="96" t="str">
        <f>IF(ISERROR(AVERAGE(Calculs!AE21,Calculs!AF21)/100),"",AVERAGE(Calculs!AE21,Calculs!AF21)/100)</f>
        <v/>
      </c>
      <c r="F23" s="98" t="str">
        <f>IF(ISERROR(AVERAGE(Calculs!AG21,Calculs!AH21,Calculs!AI21,Calculs!AJ21,Calculs!AK21,Calculs!AL21,Calculs!AM21)/100),"",AVERAGE(Calculs!AG21,Calculs!AH21,Calculs!AI21,Calculs!AJ21,Calculs!AK21,Calculs!AL21,Calculs!AM21)/100)</f>
        <v/>
      </c>
      <c r="G23" s="99" t="str">
        <f>IF(ISERROR(AVERAGE(Calculs!AN21,Calculs!AO21,Calculs!AP21,Calculs!AQ21,Calculs!AR21,Calculs!AS21)/100),"",AVERAGE(Calculs!AN21,Calculs!AO21,Calculs!AP21,Calculs!AQ21,Calculs!AR21,Calculs!AS21)/100)</f>
        <v/>
      </c>
      <c r="H23" s="97" t="str">
        <f>IF(ISERROR(AVERAGE(Calculs!AT21,Calculs!AU21,Calculs!AV21,Calculs!AW21,Calculs!AX21,Calculs!AY21,Calculs!AZ21,Calculs!BA21,Calculs!BB21,Calculs!BC21,Calculs!BD21)/100),"",AVERAGE(Calculs!AT21,Calculs!AU21,Calculs!AV21,Calculs!AW21,Calculs!AX21,Calculs!AY21,Calculs!AZ21,Calculs!BA21,Calculs!BB21,Calculs!BC21,Calculs!BD21)/100)</f>
        <v/>
      </c>
      <c r="I23" s="96" t="str">
        <f>IF(ISERROR(AVERAGE(Calculs!BK21,Calculs!BL21,Calculs!BM21,Calculs!BN21,Calculs!BO21,Calculs!BP21)/100),"",AVERAGE(Calculs!BK21,Calculs!BL21,Calculs!BM21,Calculs!BN21,Calculs!BO21,Calculs!BP21)/100)</f>
        <v/>
      </c>
      <c r="J23" s="97" t="str">
        <f>IF(ISERROR(AVERAGE(Calculs!BE21,Calculs!BF21,Calculs!BG21,Calculs!BH21,Calculs!BI21,Calculs!BJ21)/100),"",AVERAGE(Calculs!BE21,Calculs!BF21,Calculs!BG21,Calculs!BH21,Calculs!BI21,Calculs!BJ21)/100)</f>
        <v/>
      </c>
      <c r="K23" s="100" t="str">
        <f>IF(ISERROR(AVERAGE(Calculs!BQ21,Calculs!BR21,Calculs!BS21)/100),"",AVERAGE(Calculs!BQ21,Calculs!BR21,Calculs!BS21)/100)</f>
        <v/>
      </c>
    </row>
    <row r="24" spans="1:11" s="101" customFormat="1" ht="28.5" customHeight="1">
      <c r="A24" s="95" t="str">
        <f>IF(Calculs!A22&lt;&gt;0,Calculs!A22,"")</f>
        <v/>
      </c>
      <c r="B24" s="96" t="str">
        <f>IF(ISERROR(AVERAGE(Calculs!B22,Calculs!C22,Calculs!D22,Calculs!E22,Calculs!F22,Calculs!G22,Calculs!H22,Calculs!I22,Calculs!J22,Calculs!K22,Calculs!L22,Calculs!M22,Calculs!N22,Calculs!O22,Calculs!P22,Calculs!Q22,Calculs!R22,Calculs!S22,Calculs!T22,Calculs!U22,Calculs!V22)/100),"",AVERAGE(Calculs!B22,Calculs!C22,Calculs!D22,Calculs!E22,Calculs!F22,Calculs!G22,Calculs!H22,Calculs!I22,Calculs!J22,Calculs!K22,Calculs!L22,Calculs!M22,Calculs!N22,Calculs!O22,Calculs!P22,Calculs!Q22,Calculs!R22,Calculs!S22,Calculs!T22,Calculs!U22,Calculs!V22)/100)</f>
        <v/>
      </c>
      <c r="C24" s="96" t="str">
        <f>IF(ISERROR(AVERAGE(Calculs!W22,Calculs!X22,Calculs!Y22,Calculs!Z22)/100),"",AVERAGE(Calculs!W22,Calculs!X22,Calculs!Y22,Calculs!Z22)/100)</f>
        <v/>
      </c>
      <c r="D24" s="97" t="str">
        <f>IF(ISERROR(AVERAGE(Calculs!AA22,Calculs!AB22,Calculs!AC22,Calculs!AD22)/100),"",AVERAGE(Calculs!AA22,Calculs!AB22,Calculs!AC22,Calculs!AD22)/100)</f>
        <v/>
      </c>
      <c r="E24" s="96" t="str">
        <f>IF(ISERROR(AVERAGE(Calculs!AE22,Calculs!AF22)/100),"",AVERAGE(Calculs!AE22,Calculs!AF22)/100)</f>
        <v/>
      </c>
      <c r="F24" s="98" t="str">
        <f>IF(ISERROR(AVERAGE(Calculs!AG22,Calculs!AH22,Calculs!AI22,Calculs!AJ22,Calculs!AK22,Calculs!AL22,Calculs!AM22)/100),"",AVERAGE(Calculs!AG22,Calculs!AH22,Calculs!AI22,Calculs!AJ22,Calculs!AK22,Calculs!AL22,Calculs!AM22)/100)</f>
        <v/>
      </c>
      <c r="G24" s="99" t="str">
        <f>IF(ISERROR(AVERAGE(Calculs!AN22,Calculs!AO22,Calculs!AP22,Calculs!AQ22,Calculs!AR22,Calculs!AS22)/100),"",AVERAGE(Calculs!AN22,Calculs!AO22,Calculs!AP22,Calculs!AQ22,Calculs!AR22,Calculs!AS22)/100)</f>
        <v/>
      </c>
      <c r="H24" s="97" t="str">
        <f>IF(ISERROR(AVERAGE(Calculs!AT22,Calculs!AU22,Calculs!AV22,Calculs!AW22,Calculs!AX22,Calculs!AY22,Calculs!AZ22,Calculs!BA22,Calculs!BB22,Calculs!BC22,Calculs!BD22)/100),"",AVERAGE(Calculs!AT22,Calculs!AU22,Calculs!AV22,Calculs!AW22,Calculs!AX22,Calculs!AY22,Calculs!AZ22,Calculs!BA22,Calculs!BB22,Calculs!BC22,Calculs!BD22)/100)</f>
        <v/>
      </c>
      <c r="I24" s="96" t="str">
        <f>IF(ISERROR(AVERAGE(Calculs!BK22,Calculs!BL22,Calculs!BM22,Calculs!BN22,Calculs!BO22,Calculs!BP22)/100),"",AVERAGE(Calculs!BK22,Calculs!BL22,Calculs!BM22,Calculs!BN22,Calculs!BO22,Calculs!BP22)/100)</f>
        <v/>
      </c>
      <c r="J24" s="97" t="str">
        <f>IF(ISERROR(AVERAGE(Calculs!BE22,Calculs!BF22,Calculs!BG22,Calculs!BH22,Calculs!BI22,Calculs!BJ22)/100),"",AVERAGE(Calculs!BE22,Calculs!BF22,Calculs!BG22,Calculs!BH22,Calculs!BI22,Calculs!BJ22)/100)</f>
        <v/>
      </c>
      <c r="K24" s="100" t="str">
        <f>IF(ISERROR(AVERAGE(Calculs!BQ22,Calculs!BR22,Calculs!BS22)/100),"",AVERAGE(Calculs!BQ22,Calculs!BR22,Calculs!BS22)/100)</f>
        <v/>
      </c>
    </row>
    <row r="25" spans="1:11" s="101" customFormat="1" ht="28.5" customHeight="1">
      <c r="A25" s="95" t="str">
        <f>IF(Calculs!A23&lt;&gt;0,Calculs!A23,"")</f>
        <v/>
      </c>
      <c r="B25" s="96" t="str">
        <f>IF(ISERROR(AVERAGE(Calculs!B23,Calculs!C23,Calculs!D23,Calculs!E23,Calculs!F23,Calculs!G23,Calculs!H23,Calculs!I23,Calculs!J23,Calculs!K23,Calculs!L23,Calculs!M23,Calculs!N23,Calculs!O23,Calculs!P23,Calculs!Q23,Calculs!R23,Calculs!S23,Calculs!T23,Calculs!U23,Calculs!V23)/100),"",AVERAGE(Calculs!B23,Calculs!C23,Calculs!D23,Calculs!E23,Calculs!F23,Calculs!G23,Calculs!H23,Calculs!I23,Calculs!J23,Calculs!K23,Calculs!L23,Calculs!M23,Calculs!N23,Calculs!O23,Calculs!P23,Calculs!Q23,Calculs!R23,Calculs!S23,Calculs!T23,Calculs!U23,Calculs!V23)/100)</f>
        <v/>
      </c>
      <c r="C25" s="96" t="str">
        <f>IF(ISERROR(AVERAGE(Calculs!W23,Calculs!X23,Calculs!Y23,Calculs!Z23)/100),"",AVERAGE(Calculs!W23,Calculs!X23,Calculs!Y23,Calculs!Z23)/100)</f>
        <v/>
      </c>
      <c r="D25" s="97" t="str">
        <f>IF(ISERROR(AVERAGE(Calculs!AA23,Calculs!AB23,Calculs!AC23,Calculs!AD23)/100),"",AVERAGE(Calculs!AA23,Calculs!AB23,Calculs!AC23,Calculs!AD23)/100)</f>
        <v/>
      </c>
      <c r="E25" s="96" t="str">
        <f>IF(ISERROR(AVERAGE(Calculs!AE23,Calculs!AF23)/100),"",AVERAGE(Calculs!AE23,Calculs!AF23)/100)</f>
        <v/>
      </c>
      <c r="F25" s="98" t="str">
        <f>IF(ISERROR(AVERAGE(Calculs!AG23,Calculs!AH23,Calculs!AI23,Calculs!AJ23,Calculs!AK23,Calculs!AL23,Calculs!AM23)/100),"",AVERAGE(Calculs!AG23,Calculs!AH23,Calculs!AI23,Calculs!AJ23,Calculs!AK23,Calculs!AL23,Calculs!AM23)/100)</f>
        <v/>
      </c>
      <c r="G25" s="99" t="str">
        <f>IF(ISERROR(AVERAGE(Calculs!AN23,Calculs!AO23,Calculs!AP23,Calculs!AQ23,Calculs!AR23,Calculs!AS23)/100),"",AVERAGE(Calculs!AN23,Calculs!AO23,Calculs!AP23,Calculs!AQ23,Calculs!AR23,Calculs!AS23)/100)</f>
        <v/>
      </c>
      <c r="H25" s="97" t="str">
        <f>IF(ISERROR(AVERAGE(Calculs!AT23,Calculs!AU23,Calculs!AV23,Calculs!AW23,Calculs!AX23,Calculs!AY23,Calculs!AZ23,Calculs!BA23,Calculs!BB23,Calculs!BC23,Calculs!BD23)/100),"",AVERAGE(Calculs!AT23,Calculs!AU23,Calculs!AV23,Calculs!AW23,Calculs!AX23,Calculs!AY23,Calculs!AZ23,Calculs!BA23,Calculs!BB23,Calculs!BC23,Calculs!BD23)/100)</f>
        <v/>
      </c>
      <c r="I25" s="96" t="str">
        <f>IF(ISERROR(AVERAGE(Calculs!BK23,Calculs!BL23,Calculs!BM23,Calculs!BN23,Calculs!BO23,Calculs!BP23)/100),"",AVERAGE(Calculs!BK23,Calculs!BL23,Calculs!BM23,Calculs!BN23,Calculs!BO23,Calculs!BP23)/100)</f>
        <v/>
      </c>
      <c r="J25" s="97" t="str">
        <f>IF(ISERROR(AVERAGE(Calculs!BE23,Calculs!BF23,Calculs!BG23,Calculs!BH23,Calculs!BI23,Calculs!BJ23)/100),"",AVERAGE(Calculs!BE23,Calculs!BF23,Calculs!BG23,Calculs!BH23,Calculs!BI23,Calculs!BJ23)/100)</f>
        <v/>
      </c>
      <c r="K25" s="100" t="str">
        <f>IF(ISERROR(AVERAGE(Calculs!BQ23,Calculs!BR23,Calculs!BS23)/100),"",AVERAGE(Calculs!BQ23,Calculs!BR23,Calculs!BS23)/100)</f>
        <v/>
      </c>
    </row>
    <row r="26" spans="1:11" s="101" customFormat="1" ht="28.5" customHeight="1">
      <c r="A26" s="95" t="str">
        <f>IF(Calculs!A24&lt;&gt;0,Calculs!A24,"")</f>
        <v/>
      </c>
      <c r="B26" s="96" t="str">
        <f>IF(ISERROR(AVERAGE(Calculs!B24,Calculs!C24,Calculs!D24,Calculs!E24,Calculs!F24,Calculs!G24,Calculs!H24,Calculs!I24,Calculs!J24,Calculs!K24,Calculs!L24,Calculs!M24,Calculs!N24,Calculs!O24,Calculs!P24,Calculs!Q24,Calculs!R24,Calculs!S24,Calculs!T24,Calculs!U24,Calculs!V24)/100),"",AVERAGE(Calculs!B24,Calculs!C24,Calculs!D24,Calculs!E24,Calculs!F24,Calculs!G24,Calculs!H24,Calculs!I24,Calculs!J24,Calculs!K24,Calculs!L24,Calculs!M24,Calculs!N24,Calculs!O24,Calculs!P24,Calculs!Q24,Calculs!R24,Calculs!S24,Calculs!T24,Calculs!U24,Calculs!V24)/100)</f>
        <v/>
      </c>
      <c r="C26" s="96" t="str">
        <f>IF(ISERROR(AVERAGE(Calculs!W24,Calculs!X24,Calculs!Y24,Calculs!Z24)/100),"",AVERAGE(Calculs!W24,Calculs!X24,Calculs!Y24,Calculs!Z24)/100)</f>
        <v/>
      </c>
      <c r="D26" s="97" t="str">
        <f>IF(ISERROR(AVERAGE(Calculs!AA24,Calculs!AB24,Calculs!AC24,Calculs!AD24)/100),"",AVERAGE(Calculs!AA24,Calculs!AB24,Calculs!AC24,Calculs!AD24)/100)</f>
        <v/>
      </c>
      <c r="E26" s="96" t="str">
        <f>IF(ISERROR(AVERAGE(Calculs!AE24,Calculs!AF24)/100),"",AVERAGE(Calculs!AE24,Calculs!AF24)/100)</f>
        <v/>
      </c>
      <c r="F26" s="98" t="str">
        <f>IF(ISERROR(AVERAGE(Calculs!AG24,Calculs!AH24,Calculs!AI24,Calculs!AJ24,Calculs!AK24,Calculs!AL24,Calculs!AM24)/100),"",AVERAGE(Calculs!AG24,Calculs!AH24,Calculs!AI24,Calculs!AJ24,Calculs!AK24,Calculs!AL24,Calculs!AM24)/100)</f>
        <v/>
      </c>
      <c r="G26" s="99" t="str">
        <f>IF(ISERROR(AVERAGE(Calculs!AN24,Calculs!AO24,Calculs!AP24,Calculs!AQ24,Calculs!AR24,Calculs!AS24)/100),"",AVERAGE(Calculs!AN24,Calculs!AO24,Calculs!AP24,Calculs!AQ24,Calculs!AR24,Calculs!AS24)/100)</f>
        <v/>
      </c>
      <c r="H26" s="97" t="str">
        <f>IF(ISERROR(AVERAGE(Calculs!AT24,Calculs!AU24,Calculs!AV24,Calculs!AW24,Calculs!AX24,Calculs!AY24,Calculs!AZ24,Calculs!BA24,Calculs!BB24,Calculs!BC24,Calculs!BD24)/100),"",AVERAGE(Calculs!AT24,Calculs!AU24,Calculs!AV24,Calculs!AW24,Calculs!AX24,Calculs!AY24,Calculs!AZ24,Calculs!BA24,Calculs!BB24,Calculs!BC24,Calculs!BD24)/100)</f>
        <v/>
      </c>
      <c r="I26" s="96" t="str">
        <f>IF(ISERROR(AVERAGE(Calculs!BK24,Calculs!BL24,Calculs!BM24,Calculs!BN24,Calculs!BO24,Calculs!BP24)/100),"",AVERAGE(Calculs!BK24,Calculs!BL24,Calculs!BM24,Calculs!BN24,Calculs!BO24,Calculs!BP24)/100)</f>
        <v/>
      </c>
      <c r="J26" s="97" t="str">
        <f>IF(ISERROR(AVERAGE(Calculs!BE24,Calculs!BF24,Calculs!BG24,Calculs!BH24,Calculs!BI24,Calculs!BJ24)/100),"",AVERAGE(Calculs!BE24,Calculs!BF24,Calculs!BG24,Calculs!BH24,Calculs!BI24,Calculs!BJ24)/100)</f>
        <v/>
      </c>
      <c r="K26" s="100" t="str">
        <f>IF(ISERROR(AVERAGE(Calculs!BQ24,Calculs!BR24,Calculs!BS24)/100),"",AVERAGE(Calculs!BQ24,Calculs!BR24,Calculs!BS24)/100)</f>
        <v/>
      </c>
    </row>
    <row r="27" spans="1:11" s="101" customFormat="1" ht="28.5" customHeight="1">
      <c r="A27" s="95" t="str">
        <f>IF(Calculs!A25&lt;&gt;0,Calculs!A25,"")</f>
        <v/>
      </c>
      <c r="B27" s="96" t="str">
        <f>IF(ISERROR(AVERAGE(Calculs!B25,Calculs!C25,Calculs!D25,Calculs!E25,Calculs!F25,Calculs!G25,Calculs!H25,Calculs!I25,Calculs!J25,Calculs!K25,Calculs!L25,Calculs!M25,Calculs!N25,Calculs!O25,Calculs!P25,Calculs!Q25,Calculs!R25,Calculs!S25,Calculs!T25,Calculs!U25,Calculs!V25)/100),"",AVERAGE(Calculs!B25,Calculs!C25,Calculs!D25,Calculs!E25,Calculs!F25,Calculs!G25,Calculs!H25,Calculs!I25,Calculs!J25,Calculs!K25,Calculs!L25,Calculs!M25,Calculs!N25,Calculs!O25,Calculs!P25,Calculs!Q25,Calculs!R25,Calculs!S25,Calculs!T25,Calculs!U25,Calculs!V25)/100)</f>
        <v/>
      </c>
      <c r="C27" s="96" t="str">
        <f>IF(ISERROR(AVERAGE(Calculs!W25,Calculs!X25,Calculs!Y25,Calculs!Z25)/100),"",AVERAGE(Calculs!W25,Calculs!X25,Calculs!Y25,Calculs!Z25)/100)</f>
        <v/>
      </c>
      <c r="D27" s="97" t="str">
        <f>IF(ISERROR(AVERAGE(Calculs!AA25,Calculs!AB25,Calculs!AC25,Calculs!AD25)/100),"",AVERAGE(Calculs!AA25,Calculs!AB25,Calculs!AC25,Calculs!AD25)/100)</f>
        <v/>
      </c>
      <c r="E27" s="96" t="str">
        <f>IF(ISERROR(AVERAGE(Calculs!AE25,Calculs!AF25)/100),"",AVERAGE(Calculs!AE25,Calculs!AF25)/100)</f>
        <v/>
      </c>
      <c r="F27" s="98" t="str">
        <f>IF(ISERROR(AVERAGE(Calculs!AG25,Calculs!AH25,Calculs!AI25,Calculs!AJ25,Calculs!AK25,Calculs!AL25,Calculs!AM25)/100),"",AVERAGE(Calculs!AG25,Calculs!AH25,Calculs!AI25,Calculs!AJ25,Calculs!AK25,Calculs!AL25,Calculs!AM25)/100)</f>
        <v/>
      </c>
      <c r="G27" s="99" t="str">
        <f>IF(ISERROR(AVERAGE(Calculs!AN25,Calculs!AO25,Calculs!AP25,Calculs!AQ25,Calculs!AR25,Calculs!AS25)/100),"",AVERAGE(Calculs!AN25,Calculs!AO25,Calculs!AP25,Calculs!AQ25,Calculs!AR25,Calculs!AS25)/100)</f>
        <v/>
      </c>
      <c r="H27" s="97" t="str">
        <f>IF(ISERROR(AVERAGE(Calculs!AT25,Calculs!AU25,Calculs!AV25,Calculs!AW25,Calculs!AX25,Calculs!AY25,Calculs!AZ25,Calculs!BA25,Calculs!BB25,Calculs!BC25,Calculs!BD25)/100),"",AVERAGE(Calculs!AT25,Calculs!AU25,Calculs!AV25,Calculs!AW25,Calculs!AX25,Calculs!AY25,Calculs!AZ25,Calculs!BA25,Calculs!BB25,Calculs!BC25,Calculs!BD25)/100)</f>
        <v/>
      </c>
      <c r="I27" s="96" t="str">
        <f>IF(ISERROR(AVERAGE(Calculs!BK25,Calculs!BL25,Calculs!BM25,Calculs!BN25,Calculs!BO25,Calculs!BP25)/100),"",AVERAGE(Calculs!BK25,Calculs!BL25,Calculs!BM25,Calculs!BN25,Calculs!BO25,Calculs!BP25)/100)</f>
        <v/>
      </c>
      <c r="J27" s="97" t="str">
        <f>IF(ISERROR(AVERAGE(Calculs!BE25,Calculs!BF25,Calculs!BG25,Calculs!BH25,Calculs!BI25,Calculs!BJ25)/100),"",AVERAGE(Calculs!BE25,Calculs!BF25,Calculs!BG25,Calculs!BH25,Calculs!BI25,Calculs!BJ25)/100)</f>
        <v/>
      </c>
      <c r="K27" s="100" t="str">
        <f>IF(ISERROR(AVERAGE(Calculs!BQ25,Calculs!BR25,Calculs!BS25)/100),"",AVERAGE(Calculs!BQ25,Calculs!BR25,Calculs!BS25)/100)</f>
        <v/>
      </c>
    </row>
    <row r="28" spans="1:11" s="101" customFormat="1" ht="28.5" customHeight="1">
      <c r="A28" s="95" t="str">
        <f>IF(Calculs!A26&lt;&gt;0,Calculs!A26,"")</f>
        <v/>
      </c>
      <c r="B28" s="96" t="str">
        <f>IF(ISERROR(AVERAGE(Calculs!B26,Calculs!C26,Calculs!D26,Calculs!E26,Calculs!F26,Calculs!G26,Calculs!H26,Calculs!I26,Calculs!J26,Calculs!K26,Calculs!L26,Calculs!M26,Calculs!N26,Calculs!O26,Calculs!P26,Calculs!Q26,Calculs!R26,Calculs!S26,Calculs!T26,Calculs!U26,Calculs!V26)/100),"",AVERAGE(Calculs!B26,Calculs!C26,Calculs!D26,Calculs!E26,Calculs!F26,Calculs!G26,Calculs!H26,Calculs!I26,Calculs!J26,Calculs!K26,Calculs!L26,Calculs!M26,Calculs!N26,Calculs!O26,Calculs!P26,Calculs!Q26,Calculs!R26,Calculs!S26,Calculs!T26,Calculs!U26,Calculs!V26)/100)</f>
        <v/>
      </c>
      <c r="C28" s="96" t="str">
        <f>IF(ISERROR(AVERAGE(Calculs!W26,Calculs!X26,Calculs!Y26,Calculs!Z26)/100),"",AVERAGE(Calculs!W26,Calculs!X26,Calculs!Y26,Calculs!Z26)/100)</f>
        <v/>
      </c>
      <c r="D28" s="97" t="str">
        <f>IF(ISERROR(AVERAGE(Calculs!AA26,Calculs!AB26,Calculs!AC26,Calculs!AD26)/100),"",AVERAGE(Calculs!AA26,Calculs!AB26,Calculs!AC26,Calculs!AD26)/100)</f>
        <v/>
      </c>
      <c r="E28" s="96" t="str">
        <f>IF(ISERROR(AVERAGE(Calculs!AE26,Calculs!AF26)/100),"",AVERAGE(Calculs!AE26,Calculs!AF26)/100)</f>
        <v/>
      </c>
      <c r="F28" s="98" t="str">
        <f>IF(ISERROR(AVERAGE(Calculs!AG26,Calculs!AH26,Calculs!AI26,Calculs!AJ26,Calculs!AK26,Calculs!AL26,Calculs!AM26)/100),"",AVERAGE(Calculs!AG26,Calculs!AH26,Calculs!AI26,Calculs!AJ26,Calculs!AK26,Calculs!AL26,Calculs!AM26)/100)</f>
        <v/>
      </c>
      <c r="G28" s="99" t="str">
        <f>IF(ISERROR(AVERAGE(Calculs!AN26,Calculs!AO26,Calculs!AP26,Calculs!AQ26,Calculs!AR26,Calculs!AS26)/100),"",AVERAGE(Calculs!AN26,Calculs!AO26,Calculs!AP26,Calculs!AQ26,Calculs!AR26,Calculs!AS26)/100)</f>
        <v/>
      </c>
      <c r="H28" s="97" t="str">
        <f>IF(ISERROR(AVERAGE(Calculs!AT26,Calculs!AU26,Calculs!AV26,Calculs!AW26,Calculs!AX26,Calculs!AY26,Calculs!AZ26,Calculs!BA26,Calculs!BB26,Calculs!BC26,Calculs!BD26)/100),"",AVERAGE(Calculs!AT26,Calculs!AU26,Calculs!AV26,Calculs!AW26,Calculs!AX26,Calculs!AY26,Calculs!AZ26,Calculs!BA26,Calculs!BB26,Calculs!BC26,Calculs!BD26)/100)</f>
        <v/>
      </c>
      <c r="I28" s="96" t="str">
        <f>IF(ISERROR(AVERAGE(Calculs!BK26,Calculs!BL26,Calculs!BM26,Calculs!BN26,Calculs!BO26,Calculs!BP26)/100),"",AVERAGE(Calculs!BK26,Calculs!BL26,Calculs!BM26,Calculs!BN26,Calculs!BO26,Calculs!BP26)/100)</f>
        <v/>
      </c>
      <c r="J28" s="97" t="str">
        <f>IF(ISERROR(AVERAGE(Calculs!BE26,Calculs!BF26,Calculs!BG26,Calculs!BH26,Calculs!BI26,Calculs!BJ26)/100),"",AVERAGE(Calculs!BE26,Calculs!BF26,Calculs!BG26,Calculs!BH26,Calculs!BI26,Calculs!BJ26)/100)</f>
        <v/>
      </c>
      <c r="K28" s="100" t="str">
        <f>IF(ISERROR(AVERAGE(Calculs!BQ26,Calculs!BR26,Calculs!BS26)/100),"",AVERAGE(Calculs!BQ26,Calculs!BR26,Calculs!BS26)/100)</f>
        <v/>
      </c>
    </row>
    <row r="29" spans="1:11" s="101" customFormat="1" ht="28.5" customHeight="1">
      <c r="A29" s="95" t="str">
        <f>IF(Calculs!A27&lt;&gt;0,Calculs!A27,"")</f>
        <v/>
      </c>
      <c r="B29" s="96" t="str">
        <f>IF(ISERROR(AVERAGE(Calculs!B27,Calculs!C27,Calculs!D27,Calculs!E27,Calculs!F27,Calculs!G27,Calculs!H27,Calculs!I27,Calculs!J27,Calculs!K27,Calculs!L27,Calculs!M27,Calculs!N27,Calculs!O27,Calculs!P27,Calculs!Q27,Calculs!R27,Calculs!S27,Calculs!T27,Calculs!U27,Calculs!V27)/100),"",AVERAGE(Calculs!B27,Calculs!C27,Calculs!D27,Calculs!E27,Calculs!F27,Calculs!G27,Calculs!H27,Calculs!I27,Calculs!J27,Calculs!K27,Calculs!L27,Calculs!M27,Calculs!N27,Calculs!O27,Calculs!P27,Calculs!Q27,Calculs!R27,Calculs!S27,Calculs!T27,Calculs!U27,Calculs!V27)/100)</f>
        <v/>
      </c>
      <c r="C29" s="96" t="str">
        <f>IF(ISERROR(AVERAGE(Calculs!W27,Calculs!X27,Calculs!Y27,Calculs!Z27)/100),"",AVERAGE(Calculs!W27,Calculs!X27,Calculs!Y27,Calculs!Z27)/100)</f>
        <v/>
      </c>
      <c r="D29" s="97" t="str">
        <f>IF(ISERROR(AVERAGE(Calculs!AA27,Calculs!AB27,Calculs!AC27,Calculs!AD27)/100),"",AVERAGE(Calculs!AA27,Calculs!AB27,Calculs!AC27,Calculs!AD27)/100)</f>
        <v/>
      </c>
      <c r="E29" s="96" t="str">
        <f>IF(ISERROR(AVERAGE(Calculs!AE27,Calculs!AF27)/100),"",AVERAGE(Calculs!AE27,Calculs!AF27)/100)</f>
        <v/>
      </c>
      <c r="F29" s="98" t="str">
        <f>IF(ISERROR(AVERAGE(Calculs!AG27,Calculs!AH27,Calculs!AI27,Calculs!AJ27,Calculs!AK27,Calculs!AL27,Calculs!AM27)/100),"",AVERAGE(Calculs!AG27,Calculs!AH27,Calculs!AI27,Calculs!AJ27,Calculs!AK27,Calculs!AL27,Calculs!AM27)/100)</f>
        <v/>
      </c>
      <c r="G29" s="99" t="str">
        <f>IF(ISERROR(AVERAGE(Calculs!AN27,Calculs!AO27,Calculs!AP27,Calculs!AQ27,Calculs!AR27,Calculs!AS27)/100),"",AVERAGE(Calculs!AN27,Calculs!AO27,Calculs!AP27,Calculs!AQ27,Calculs!AR27,Calculs!AS27)/100)</f>
        <v/>
      </c>
      <c r="H29" s="97" t="str">
        <f>IF(ISERROR(AVERAGE(Calculs!AT27,Calculs!AU27,Calculs!AV27,Calculs!AW27,Calculs!AX27,Calculs!AY27,Calculs!AZ27,Calculs!BA27,Calculs!BB27,Calculs!BC27,Calculs!BD27)/100),"",AVERAGE(Calculs!AT27,Calculs!AU27,Calculs!AV27,Calculs!AW27,Calculs!AX27,Calculs!AY27,Calculs!AZ27,Calculs!BA27,Calculs!BB27,Calculs!BC27,Calculs!BD27)/100)</f>
        <v/>
      </c>
      <c r="I29" s="96" t="str">
        <f>IF(ISERROR(AVERAGE(Calculs!BK27,Calculs!BL27,Calculs!BM27,Calculs!BN27,Calculs!BO27,Calculs!BP27)/100),"",AVERAGE(Calculs!BK27,Calculs!BL27,Calculs!BM27,Calculs!BN27,Calculs!BO27,Calculs!BP27)/100)</f>
        <v/>
      </c>
      <c r="J29" s="97" t="str">
        <f>IF(ISERROR(AVERAGE(Calculs!BE27,Calculs!BF27,Calculs!BG27,Calculs!BH27,Calculs!BI27,Calculs!BJ27)/100),"",AVERAGE(Calculs!BE27,Calculs!BF27,Calculs!BG27,Calculs!BH27,Calculs!BI27,Calculs!BJ27)/100)</f>
        <v/>
      </c>
      <c r="K29" s="100" t="str">
        <f>IF(ISERROR(AVERAGE(Calculs!BQ27,Calculs!BR27,Calculs!BS27)/100),"",AVERAGE(Calculs!BQ27,Calculs!BR27,Calculs!BS27)/100)</f>
        <v/>
      </c>
    </row>
    <row r="30" spans="1:11" s="101" customFormat="1" ht="28.5" customHeight="1">
      <c r="A30" s="95" t="str">
        <f>IF(Calculs!A28&lt;&gt;0,Calculs!A28,"")</f>
        <v/>
      </c>
      <c r="B30" s="96" t="str">
        <f>IF(ISERROR(AVERAGE(Calculs!B28,Calculs!C28,Calculs!D28,Calculs!E28,Calculs!F28,Calculs!G28,Calculs!H28,Calculs!I28,Calculs!J28,Calculs!K28,Calculs!L28,Calculs!M28,Calculs!N28,Calculs!O28,Calculs!P28,Calculs!Q28,Calculs!R28,Calculs!S28,Calculs!T28,Calculs!U28,Calculs!V28)/100),"",AVERAGE(Calculs!B28,Calculs!C28,Calculs!D28,Calculs!E28,Calculs!F28,Calculs!G28,Calculs!H28,Calculs!I28,Calculs!J28,Calculs!K28,Calculs!L28,Calculs!M28,Calculs!N28,Calculs!O28,Calculs!P28,Calculs!Q28,Calculs!R28,Calculs!S28,Calculs!T28,Calculs!U28,Calculs!V28)/100)</f>
        <v/>
      </c>
      <c r="C30" s="96" t="str">
        <f>IF(ISERROR(AVERAGE(Calculs!W28,Calculs!X28,Calculs!Y28,Calculs!Z28)/100),"",AVERAGE(Calculs!W28,Calculs!X28,Calculs!Y28,Calculs!Z28)/100)</f>
        <v/>
      </c>
      <c r="D30" s="97" t="str">
        <f>IF(ISERROR(AVERAGE(Calculs!AA28,Calculs!AB28,Calculs!AC28,Calculs!AD28)/100),"",AVERAGE(Calculs!AA28,Calculs!AB28,Calculs!AC28,Calculs!AD28)/100)</f>
        <v/>
      </c>
      <c r="E30" s="96" t="str">
        <f>IF(ISERROR(AVERAGE(Calculs!AE28,Calculs!AF28)/100),"",AVERAGE(Calculs!AE28,Calculs!AF28)/100)</f>
        <v/>
      </c>
      <c r="F30" s="98" t="str">
        <f>IF(ISERROR(AVERAGE(Calculs!AG28,Calculs!AH28,Calculs!AI28,Calculs!AJ28,Calculs!AK28,Calculs!AL28,Calculs!AM28)/100),"",AVERAGE(Calculs!AG28,Calculs!AH28,Calculs!AI28,Calculs!AJ28,Calculs!AK28,Calculs!AL28,Calculs!AM28)/100)</f>
        <v/>
      </c>
      <c r="G30" s="99" t="str">
        <f>IF(ISERROR(AVERAGE(Calculs!AN28,Calculs!AO28,Calculs!AP28,Calculs!AQ28,Calculs!AR28,Calculs!AS28)/100),"",AVERAGE(Calculs!AN28,Calculs!AO28,Calculs!AP28,Calculs!AQ28,Calculs!AR28,Calculs!AS28)/100)</f>
        <v/>
      </c>
      <c r="H30" s="97" t="str">
        <f>IF(ISERROR(AVERAGE(Calculs!AT28,Calculs!AU28,Calculs!AV28,Calculs!AW28,Calculs!AX28,Calculs!AY28,Calculs!AZ28,Calculs!BA28,Calculs!BB28,Calculs!BC28,Calculs!BD28)/100),"",AVERAGE(Calculs!AT28,Calculs!AU28,Calculs!AV28,Calculs!AW28,Calculs!AX28,Calculs!AY28,Calculs!AZ28,Calculs!BA28,Calculs!BB28,Calculs!BC28,Calculs!BD28)/100)</f>
        <v/>
      </c>
      <c r="I30" s="96" t="str">
        <f>IF(ISERROR(AVERAGE(Calculs!BK28,Calculs!BL28,Calculs!BM28,Calculs!BN28,Calculs!BO28,Calculs!BP28)/100),"",AVERAGE(Calculs!BK28,Calculs!BL28,Calculs!BM28,Calculs!BN28,Calculs!BO28,Calculs!BP28)/100)</f>
        <v/>
      </c>
      <c r="J30" s="97" t="str">
        <f>IF(ISERROR(AVERAGE(Calculs!BE28,Calculs!BF28,Calculs!BG28,Calculs!BH28,Calculs!BI28,Calculs!BJ28)/100),"",AVERAGE(Calculs!BE28,Calculs!BF28,Calculs!BG28,Calculs!BH28,Calculs!BI28,Calculs!BJ28)/100)</f>
        <v/>
      </c>
      <c r="K30" s="100" t="str">
        <f>IF(ISERROR(AVERAGE(Calculs!BQ28,Calculs!BR28,Calculs!BS28)/100),"",AVERAGE(Calculs!BQ28,Calculs!BR28,Calculs!BS28)/100)</f>
        <v/>
      </c>
    </row>
    <row r="31" spans="1:11" s="101" customFormat="1" ht="28.5" customHeight="1">
      <c r="A31" s="95" t="str">
        <f>IF(Calculs!A29&lt;&gt;0,Calculs!A29,"")</f>
        <v/>
      </c>
      <c r="B31" s="96" t="str">
        <f>IF(ISERROR(AVERAGE(Calculs!B29,Calculs!C29,Calculs!D29,Calculs!E29,Calculs!F29,Calculs!G29,Calculs!H29,Calculs!I29,Calculs!J29,Calculs!K29,Calculs!L29,Calculs!M29,Calculs!N29,Calculs!O29,Calculs!P29,Calculs!Q29,Calculs!R29,Calculs!S29,Calculs!T29,Calculs!U29,Calculs!V29)/100),"",AVERAGE(Calculs!B29,Calculs!C29,Calculs!D29,Calculs!E29,Calculs!F29,Calculs!G29,Calculs!H29,Calculs!I29,Calculs!J29,Calculs!K29,Calculs!L29,Calculs!M29,Calculs!N29,Calculs!O29,Calculs!P29,Calculs!Q29,Calculs!R29,Calculs!S29,Calculs!T29,Calculs!U29,Calculs!V29)/100)</f>
        <v/>
      </c>
      <c r="C31" s="96" t="str">
        <f>IF(ISERROR(AVERAGE(Calculs!W29,Calculs!X29,Calculs!Y29,Calculs!Z29)/100),"",AVERAGE(Calculs!W29,Calculs!X29,Calculs!Y29,Calculs!Z29)/100)</f>
        <v/>
      </c>
      <c r="D31" s="97" t="str">
        <f>IF(ISERROR(AVERAGE(Calculs!AA29,Calculs!AB29,Calculs!AC29,Calculs!AD29)/100),"",AVERAGE(Calculs!AA29,Calculs!AB29,Calculs!AC29,Calculs!AD29)/100)</f>
        <v/>
      </c>
      <c r="E31" s="96" t="str">
        <f>IF(ISERROR(AVERAGE(Calculs!AE29,Calculs!AF29)/100),"",AVERAGE(Calculs!AE29,Calculs!AF29)/100)</f>
        <v/>
      </c>
      <c r="F31" s="98" t="str">
        <f>IF(ISERROR(AVERAGE(Calculs!AG29,Calculs!AH29,Calculs!AI29,Calculs!AJ29,Calculs!AK29,Calculs!AL29,Calculs!AM29)/100),"",AVERAGE(Calculs!AG29,Calculs!AH29,Calculs!AI29,Calculs!AJ29,Calculs!AK29,Calculs!AL29,Calculs!AM29)/100)</f>
        <v/>
      </c>
      <c r="G31" s="99" t="str">
        <f>IF(ISERROR(AVERAGE(Calculs!AN29,Calculs!AO29,Calculs!AP29,Calculs!AQ29,Calculs!AR29,Calculs!AS29)/100),"",AVERAGE(Calculs!AN29,Calculs!AO29,Calculs!AP29,Calculs!AQ29,Calculs!AR29,Calculs!AS29)/100)</f>
        <v/>
      </c>
      <c r="H31" s="97" t="str">
        <f>IF(ISERROR(AVERAGE(Calculs!AT29,Calculs!AU29,Calculs!AV29,Calculs!AW29,Calculs!AX29,Calculs!AY29,Calculs!AZ29,Calculs!BA29,Calculs!BB29,Calculs!BC29,Calculs!BD29)/100),"",AVERAGE(Calculs!AT29,Calculs!AU29,Calculs!AV29,Calculs!AW29,Calculs!AX29,Calculs!AY29,Calculs!AZ29,Calculs!BA29,Calculs!BB29,Calculs!BC29,Calculs!BD29)/100)</f>
        <v/>
      </c>
      <c r="I31" s="96" t="str">
        <f>IF(ISERROR(AVERAGE(Calculs!BK29,Calculs!BL29,Calculs!BM29,Calculs!BN29,Calculs!BO29,Calculs!BP29)/100),"",AVERAGE(Calculs!BK29,Calculs!BL29,Calculs!BM29,Calculs!BN29,Calculs!BO29,Calculs!BP29)/100)</f>
        <v/>
      </c>
      <c r="J31" s="97" t="str">
        <f>IF(ISERROR(AVERAGE(Calculs!BE29,Calculs!BF29,Calculs!BG29,Calculs!BH29,Calculs!BI29,Calculs!BJ29)/100),"",AVERAGE(Calculs!BE29,Calculs!BF29,Calculs!BG29,Calculs!BH29,Calculs!BI29,Calculs!BJ29)/100)</f>
        <v/>
      </c>
      <c r="K31" s="100" t="str">
        <f>IF(ISERROR(AVERAGE(Calculs!BQ29,Calculs!BR29,Calculs!BS29)/100),"",AVERAGE(Calculs!BQ29,Calculs!BR29,Calculs!BS29)/100)</f>
        <v/>
      </c>
    </row>
    <row r="32" spans="1:11" s="101" customFormat="1" ht="28.5" customHeight="1">
      <c r="A32" s="95" t="str">
        <f>IF(Calculs!A30&lt;&gt;0,Calculs!A30,"")</f>
        <v/>
      </c>
      <c r="B32" s="96" t="str">
        <f>IF(ISERROR(AVERAGE(Calculs!B30,Calculs!C30,Calculs!D30,Calculs!E30,Calculs!F30,Calculs!G30,Calculs!H30,Calculs!I30,Calculs!J30,Calculs!K30,Calculs!L30,Calculs!M30,Calculs!N30,Calculs!O30,Calculs!P30,Calculs!Q30,Calculs!R30,Calculs!S30,Calculs!T30,Calculs!U30,Calculs!V30)/100),"",AVERAGE(Calculs!B30,Calculs!C30,Calculs!D30,Calculs!E30,Calculs!F30,Calculs!G30,Calculs!H30,Calculs!I30,Calculs!J30,Calculs!K30,Calculs!L30,Calculs!M30,Calculs!N30,Calculs!O30,Calculs!P30,Calculs!Q30,Calculs!R30,Calculs!S30,Calculs!T30,Calculs!U30,Calculs!V30)/100)</f>
        <v/>
      </c>
      <c r="C32" s="96" t="str">
        <f>IF(ISERROR(AVERAGE(Calculs!W30,Calculs!X30,Calculs!Y30,Calculs!Z30)/100),"",AVERAGE(Calculs!W30,Calculs!X30,Calculs!Y30,Calculs!Z30)/100)</f>
        <v/>
      </c>
      <c r="D32" s="97" t="str">
        <f>IF(ISERROR(AVERAGE(Calculs!AA30,Calculs!AB30,Calculs!AC30,Calculs!AD30)/100),"",AVERAGE(Calculs!AA30,Calculs!AB30,Calculs!AC30,Calculs!AD30)/100)</f>
        <v/>
      </c>
      <c r="E32" s="96" t="str">
        <f>IF(ISERROR(AVERAGE(Calculs!AE30,Calculs!AF30)/100),"",AVERAGE(Calculs!AE30,Calculs!AF30)/100)</f>
        <v/>
      </c>
      <c r="F32" s="98" t="str">
        <f>IF(ISERROR(AVERAGE(Calculs!AG30,Calculs!AH30,Calculs!AI30,Calculs!AJ30,Calculs!AK30,Calculs!AL30,Calculs!AM30)/100),"",AVERAGE(Calculs!AG30,Calculs!AH30,Calculs!AI30,Calculs!AJ30,Calculs!AK30,Calculs!AL30,Calculs!AM30)/100)</f>
        <v/>
      </c>
      <c r="G32" s="99" t="str">
        <f>IF(ISERROR(AVERAGE(Calculs!AN30,Calculs!AO30,Calculs!AP30,Calculs!AQ30,Calculs!AR30,Calculs!AS30)/100),"",AVERAGE(Calculs!AN30,Calculs!AO30,Calculs!AP30,Calculs!AQ30,Calculs!AR30,Calculs!AS30)/100)</f>
        <v/>
      </c>
      <c r="H32" s="97" t="str">
        <f>IF(ISERROR(AVERAGE(Calculs!AT30,Calculs!AU30,Calculs!AV30,Calculs!AW30,Calculs!AX30,Calculs!AY30,Calculs!AZ30,Calculs!BA30,Calculs!BB30,Calculs!BC30,Calculs!BD30)/100),"",AVERAGE(Calculs!AT30,Calculs!AU30,Calculs!AV30,Calculs!AW30,Calculs!AX30,Calculs!AY30,Calculs!AZ30,Calculs!BA30,Calculs!BB30,Calculs!BC30,Calculs!BD30)/100)</f>
        <v/>
      </c>
      <c r="I32" s="96" t="str">
        <f>IF(ISERROR(AVERAGE(Calculs!BK30,Calculs!BL30,Calculs!BM30,Calculs!BN30,Calculs!BO30,Calculs!BP30)/100),"",AVERAGE(Calculs!BK30,Calculs!BL30,Calculs!BM30,Calculs!BN30,Calculs!BO30,Calculs!BP30)/100)</f>
        <v/>
      </c>
      <c r="J32" s="97" t="str">
        <f>IF(ISERROR(AVERAGE(Calculs!BE30,Calculs!BF30,Calculs!BG30,Calculs!BH30,Calculs!BI30,Calculs!BJ30)/100),"",AVERAGE(Calculs!BE30,Calculs!BF30,Calculs!BG30,Calculs!BH30,Calculs!BI30,Calculs!BJ30)/100)</f>
        <v/>
      </c>
      <c r="K32" s="100" t="str">
        <f>IF(ISERROR(AVERAGE(Calculs!BQ30,Calculs!BR30,Calculs!BS30)/100),"",AVERAGE(Calculs!BQ30,Calculs!BR30,Calculs!BS30)/100)</f>
        <v/>
      </c>
    </row>
    <row r="33" spans="1:11" s="101" customFormat="1" ht="28.5" customHeight="1">
      <c r="A33" s="95" t="str">
        <f>IF(Calculs!A31&lt;&gt;0,Calculs!A31,"")</f>
        <v/>
      </c>
      <c r="B33" s="96" t="str">
        <f>IF(ISERROR(AVERAGE(Calculs!B31,Calculs!C31,Calculs!D31,Calculs!E31,Calculs!F31,Calculs!G31,Calculs!H31,Calculs!I31,Calculs!J31,Calculs!K31,Calculs!L31,Calculs!M31,Calculs!N31,Calculs!O31,Calculs!P31,Calculs!Q31,Calculs!R31,Calculs!S31,Calculs!T31,Calculs!U31,Calculs!V31)/100),"",AVERAGE(Calculs!B31,Calculs!C31,Calculs!D31,Calculs!E31,Calculs!F31,Calculs!G31,Calculs!H31,Calculs!I31,Calculs!J31,Calculs!K31,Calculs!L31,Calculs!M31,Calculs!N31,Calculs!O31,Calculs!P31,Calculs!Q31,Calculs!R31,Calculs!S31,Calculs!T31,Calculs!U31,Calculs!V31)/100)</f>
        <v/>
      </c>
      <c r="C33" s="96" t="str">
        <f>IF(ISERROR(AVERAGE(Calculs!W31,Calculs!X31,Calculs!Y31,Calculs!Z31)/100),"",AVERAGE(Calculs!W31,Calculs!X31,Calculs!Y31,Calculs!Z31)/100)</f>
        <v/>
      </c>
      <c r="D33" s="97" t="str">
        <f>IF(ISERROR(AVERAGE(Calculs!AA31,Calculs!AB31,Calculs!AC31,Calculs!AD31)/100),"",AVERAGE(Calculs!AA31,Calculs!AB31,Calculs!AC31,Calculs!AD31)/100)</f>
        <v/>
      </c>
      <c r="E33" s="96" t="str">
        <f>IF(ISERROR(AVERAGE(Calculs!AE31,Calculs!AF31)/100),"",AVERAGE(Calculs!AE31,Calculs!AF31)/100)</f>
        <v/>
      </c>
      <c r="F33" s="98" t="str">
        <f>IF(ISERROR(AVERAGE(Calculs!AG31,Calculs!AH31,Calculs!AI31,Calculs!AJ31,Calculs!AK31,Calculs!AL31,Calculs!AM31)/100),"",AVERAGE(Calculs!AG31,Calculs!AH31,Calculs!AI31,Calculs!AJ31,Calculs!AK31,Calculs!AL31,Calculs!AM31)/100)</f>
        <v/>
      </c>
      <c r="G33" s="99" t="str">
        <f>IF(ISERROR(AVERAGE(Calculs!AN31,Calculs!AO31,Calculs!AP31,Calculs!AQ31,Calculs!AR31,Calculs!AS31)/100),"",AVERAGE(Calculs!AN31,Calculs!AO31,Calculs!AP31,Calculs!AQ31,Calculs!AR31,Calculs!AS31)/100)</f>
        <v/>
      </c>
      <c r="H33" s="97" t="str">
        <f>IF(ISERROR(AVERAGE(Calculs!AT31,Calculs!AU31,Calculs!AV31,Calculs!AW31,Calculs!AX31,Calculs!AY31,Calculs!AZ31,Calculs!BA31,Calculs!BB31,Calculs!BC31,Calculs!BD31)/100),"",AVERAGE(Calculs!AT31,Calculs!AU31,Calculs!AV31,Calculs!AW31,Calculs!AX31,Calculs!AY31,Calculs!AZ31,Calculs!BA31,Calculs!BB31,Calculs!BC31,Calculs!BD31)/100)</f>
        <v/>
      </c>
      <c r="I33" s="96" t="str">
        <f>IF(ISERROR(AVERAGE(Calculs!BK31,Calculs!BL31,Calculs!BM31,Calculs!BN31,Calculs!BO31,Calculs!BP31)/100),"",AVERAGE(Calculs!BK31,Calculs!BL31,Calculs!BM31,Calculs!BN31,Calculs!BO31,Calculs!BP31)/100)</f>
        <v/>
      </c>
      <c r="J33" s="97" t="str">
        <f>IF(ISERROR(AVERAGE(Calculs!BE31,Calculs!BF31,Calculs!BG31,Calculs!BH31,Calculs!BI31,Calculs!BJ31)/100),"",AVERAGE(Calculs!BE31,Calculs!BF31,Calculs!BG31,Calculs!BH31,Calculs!BI31,Calculs!BJ31)/100)</f>
        <v/>
      </c>
      <c r="K33" s="100" t="str">
        <f>IF(ISERROR(AVERAGE(Calculs!BQ31,Calculs!BR31,Calculs!BS31)/100),"",AVERAGE(Calculs!BQ31,Calculs!BR31,Calculs!BS31)/100)</f>
        <v/>
      </c>
    </row>
    <row r="34" spans="1:11" s="101" customFormat="1" ht="28.5" customHeight="1">
      <c r="A34" s="95" t="str">
        <f>IF(Calculs!A32&lt;&gt;0,Calculs!A32,"")</f>
        <v/>
      </c>
      <c r="B34" s="96" t="str">
        <f>IF(ISERROR(AVERAGE(Calculs!B32,Calculs!C32,Calculs!D32,Calculs!E32,Calculs!F32,Calculs!G32,Calculs!H32,Calculs!I32,Calculs!J32,Calculs!K32,Calculs!L32,Calculs!M32,Calculs!N32,Calculs!O32,Calculs!P32,Calculs!Q32,Calculs!R32,Calculs!S32,Calculs!T32,Calculs!U32,Calculs!V32)/100),"",AVERAGE(Calculs!B32,Calculs!C32,Calculs!D32,Calculs!E32,Calculs!F32,Calculs!G32,Calculs!H32,Calculs!I32,Calculs!J32,Calculs!K32,Calculs!L32,Calculs!M32,Calculs!N32,Calculs!O32,Calculs!P32,Calculs!Q32,Calculs!R32,Calculs!S32,Calculs!T32,Calculs!U32,Calculs!V32)/100)</f>
        <v/>
      </c>
      <c r="C34" s="96" t="str">
        <f>IF(ISERROR(AVERAGE(Calculs!W32,Calculs!X32,Calculs!Y32,Calculs!Z32)/100),"",AVERAGE(Calculs!W32,Calculs!X32,Calculs!Y32,Calculs!Z32)/100)</f>
        <v/>
      </c>
      <c r="D34" s="97" t="str">
        <f>IF(ISERROR(AVERAGE(Calculs!AA32,Calculs!AB32,Calculs!AC32,Calculs!AD32)/100),"",AVERAGE(Calculs!AA32,Calculs!AB32,Calculs!AC32,Calculs!AD32)/100)</f>
        <v/>
      </c>
      <c r="E34" s="96" t="str">
        <f>IF(ISERROR(AVERAGE(Calculs!AE32,Calculs!AF32)/100),"",AVERAGE(Calculs!AE32,Calculs!AF32)/100)</f>
        <v/>
      </c>
      <c r="F34" s="98" t="str">
        <f>IF(ISERROR(AVERAGE(Calculs!AG32,Calculs!AH32,Calculs!AI32,Calculs!AJ32,Calculs!AK32,Calculs!AL32,Calculs!AM32)/100),"",AVERAGE(Calculs!AG32,Calculs!AH32,Calculs!AI32,Calculs!AJ32,Calculs!AK32,Calculs!AL32,Calculs!AM32)/100)</f>
        <v/>
      </c>
      <c r="G34" s="99" t="str">
        <f>IF(ISERROR(AVERAGE(Calculs!AN32,Calculs!AO32,Calculs!AP32,Calculs!AQ32,Calculs!AR32,Calculs!AS32)/100),"",AVERAGE(Calculs!AN32,Calculs!AO32,Calculs!AP32,Calculs!AQ32,Calculs!AR32,Calculs!AS32)/100)</f>
        <v/>
      </c>
      <c r="H34" s="97" t="str">
        <f>IF(ISERROR(AVERAGE(Calculs!AT32,Calculs!AU32,Calculs!AV32,Calculs!AW32,Calculs!AX32,Calculs!AY32,Calculs!AZ32,Calculs!BA32,Calculs!BB32,Calculs!BC32,Calculs!BD32)/100),"",AVERAGE(Calculs!AT32,Calculs!AU32,Calculs!AV32,Calculs!AW32,Calculs!AX32,Calculs!AY32,Calculs!AZ32,Calculs!BA32,Calculs!BB32,Calculs!BC32,Calculs!BD32)/100)</f>
        <v/>
      </c>
      <c r="I34" s="96" t="str">
        <f>IF(ISERROR(AVERAGE(Calculs!BK32,Calculs!BL32,Calculs!BM32,Calculs!BN32,Calculs!BO32,Calculs!BP32)/100),"",AVERAGE(Calculs!BK32,Calculs!BL32,Calculs!BM32,Calculs!BN32,Calculs!BO32,Calculs!BP32)/100)</f>
        <v/>
      </c>
      <c r="J34" s="97" t="str">
        <f>IF(ISERROR(AVERAGE(Calculs!BE32,Calculs!BF32,Calculs!BG32,Calculs!BH32,Calculs!BI32,Calculs!BJ32)/100),"",AVERAGE(Calculs!BE32,Calculs!BF32,Calculs!BG32,Calculs!BH32,Calculs!BI32,Calculs!BJ32)/100)</f>
        <v/>
      </c>
      <c r="K34" s="100" t="str">
        <f>IF(ISERROR(AVERAGE(Calculs!BQ32,Calculs!BR32,Calculs!BS32)/100),"",AVERAGE(Calculs!BQ32,Calculs!BR32,Calculs!BS32)/100)</f>
        <v/>
      </c>
    </row>
    <row r="35" spans="1:11" s="101" customFormat="1" ht="28.5" customHeight="1">
      <c r="A35" s="95" t="str">
        <f>IF(Calculs!A33&lt;&gt;0,Calculs!A33,"")</f>
        <v/>
      </c>
      <c r="B35" s="96" t="str">
        <f>IF(ISERROR(AVERAGE(Calculs!B33,Calculs!C33,Calculs!D33,Calculs!E33,Calculs!F33,Calculs!G33,Calculs!H33,Calculs!I33,Calculs!J33,Calculs!K33,Calculs!L33,Calculs!M33,Calculs!N33,Calculs!O33,Calculs!P33,Calculs!Q33,Calculs!R33,Calculs!S33,Calculs!T33,Calculs!U33,Calculs!V33)/100),"",AVERAGE(Calculs!B33,Calculs!C33,Calculs!D33,Calculs!E33,Calculs!F33,Calculs!G33,Calculs!H33,Calculs!I33,Calculs!J33,Calculs!K33,Calculs!L33,Calculs!M33,Calculs!N33,Calculs!O33,Calculs!P33,Calculs!Q33,Calculs!R33,Calculs!S33,Calculs!T33,Calculs!U33,Calculs!V33)/100)</f>
        <v/>
      </c>
      <c r="C35" s="96" t="str">
        <f>IF(ISERROR(AVERAGE(Calculs!W33,Calculs!X33,Calculs!Y33,Calculs!Z33)/100),"",AVERAGE(Calculs!W33,Calculs!X33,Calculs!Y33,Calculs!Z33)/100)</f>
        <v/>
      </c>
      <c r="D35" s="97" t="str">
        <f>IF(ISERROR(AVERAGE(Calculs!AA33,Calculs!AB33,Calculs!AC33,Calculs!AD33)/100),"",AVERAGE(Calculs!AA33,Calculs!AB33,Calculs!AC33,Calculs!AD33)/100)</f>
        <v/>
      </c>
      <c r="E35" s="96" t="str">
        <f>IF(ISERROR(AVERAGE(Calculs!AE33,Calculs!AF33)/100),"",AVERAGE(Calculs!AE33,Calculs!AF33)/100)</f>
        <v/>
      </c>
      <c r="F35" s="98" t="str">
        <f>IF(ISERROR(AVERAGE(Calculs!AG33,Calculs!AH33,Calculs!AI33,Calculs!AJ33,Calculs!AK33,Calculs!AL33,Calculs!AM33)/100),"",AVERAGE(Calculs!AG33,Calculs!AH33,Calculs!AI33,Calculs!AJ33,Calculs!AK33,Calculs!AL33,Calculs!AM33)/100)</f>
        <v/>
      </c>
      <c r="G35" s="99" t="str">
        <f>IF(ISERROR(AVERAGE(Calculs!AN33,Calculs!AO33,Calculs!AP33,Calculs!AQ33,Calculs!AR33,Calculs!AS33)/100),"",AVERAGE(Calculs!AN33,Calculs!AO33,Calculs!AP33,Calculs!AQ33,Calculs!AR33,Calculs!AS33)/100)</f>
        <v/>
      </c>
      <c r="H35" s="97" t="str">
        <f>IF(ISERROR(AVERAGE(Calculs!AT33,Calculs!AU33,Calculs!AV33,Calculs!AW33,Calculs!AX33,Calculs!AY33,Calculs!AZ33,Calculs!BA33,Calculs!BB33,Calculs!BC33,Calculs!BD33)/100),"",AVERAGE(Calculs!AT33,Calculs!AU33,Calculs!AV33,Calculs!AW33,Calculs!AX33,Calculs!AY33,Calculs!AZ33,Calculs!BA33,Calculs!BB33,Calculs!BC33,Calculs!BD33)/100)</f>
        <v/>
      </c>
      <c r="I35" s="96" t="str">
        <f>IF(ISERROR(AVERAGE(Calculs!BK33,Calculs!BL33,Calculs!BM33,Calculs!BN33,Calculs!BO33,Calculs!BP33)/100),"",AVERAGE(Calculs!BK33,Calculs!BL33,Calculs!BM33,Calculs!BN33,Calculs!BO33,Calculs!BP33)/100)</f>
        <v/>
      </c>
      <c r="J35" s="97" t="str">
        <f>IF(ISERROR(AVERAGE(Calculs!BE33,Calculs!BF33,Calculs!BG33,Calculs!BH33,Calculs!BI33,Calculs!BJ33)/100),"",AVERAGE(Calculs!BE33,Calculs!BF33,Calculs!BG33,Calculs!BH33,Calculs!BI33,Calculs!BJ33)/100)</f>
        <v/>
      </c>
      <c r="K35" s="100" t="str">
        <f>IF(ISERROR(AVERAGE(Calculs!BQ33,Calculs!BR33,Calculs!BS33)/100),"",AVERAGE(Calculs!BQ33,Calculs!BR33,Calculs!BS33)/100)</f>
        <v/>
      </c>
    </row>
    <row r="36" spans="1:11" s="101" customFormat="1" ht="28.5" customHeight="1">
      <c r="A36" s="95" t="str">
        <f>IF(Calculs!A34&lt;&gt;0,Calculs!A34,"")</f>
        <v/>
      </c>
      <c r="B36" s="96" t="str">
        <f>IF(ISERROR(AVERAGE(Calculs!B34,Calculs!C34,Calculs!D34,Calculs!E34,Calculs!F34,Calculs!G34,Calculs!H34,Calculs!I34,Calculs!J34,Calculs!K34,Calculs!L34,Calculs!M34,Calculs!N34,Calculs!O34,Calculs!P34,Calculs!Q34,Calculs!R34,Calculs!S34,Calculs!T34,Calculs!U34,Calculs!V34)/100),"",AVERAGE(Calculs!B34,Calculs!C34,Calculs!D34,Calculs!E34,Calculs!F34,Calculs!G34,Calculs!H34,Calculs!I34,Calculs!J34,Calculs!K34,Calculs!L34,Calculs!M34,Calculs!N34,Calculs!O34,Calculs!P34,Calculs!Q34,Calculs!R34,Calculs!S34,Calculs!T34,Calculs!U34,Calculs!V34)/100)</f>
        <v/>
      </c>
      <c r="C36" s="96" t="str">
        <f>IF(ISERROR(AVERAGE(Calculs!W34,Calculs!X34,Calculs!Y34,Calculs!Z34)/100),"",AVERAGE(Calculs!W34,Calculs!X34,Calculs!Y34,Calculs!Z34)/100)</f>
        <v/>
      </c>
      <c r="D36" s="97" t="str">
        <f>IF(ISERROR(AVERAGE(Calculs!AA34,Calculs!AB34,Calculs!AC34,Calculs!AD34)/100),"",AVERAGE(Calculs!AA34,Calculs!AB34,Calculs!AC34,Calculs!AD34)/100)</f>
        <v/>
      </c>
      <c r="E36" s="96" t="str">
        <f>IF(ISERROR(AVERAGE(Calculs!AE34,Calculs!AF34)/100),"",AVERAGE(Calculs!AE34,Calculs!AF34)/100)</f>
        <v/>
      </c>
      <c r="F36" s="98" t="str">
        <f>IF(ISERROR(AVERAGE(Calculs!AG34,Calculs!AH34,Calculs!AI34,Calculs!AJ34,Calculs!AK34,Calculs!AL34,Calculs!AM34)/100),"",AVERAGE(Calculs!AG34,Calculs!AH34,Calculs!AI34,Calculs!AJ34,Calculs!AK34,Calculs!AL34,Calculs!AM34)/100)</f>
        <v/>
      </c>
      <c r="G36" s="99" t="str">
        <f>IF(ISERROR(AVERAGE(Calculs!AN34,Calculs!AO34,Calculs!AP34,Calculs!AQ34,Calculs!AR34,Calculs!AS34)/100),"",AVERAGE(Calculs!AN34,Calculs!AO34,Calculs!AP34,Calculs!AQ34,Calculs!AR34,Calculs!AS34)/100)</f>
        <v/>
      </c>
      <c r="H36" s="97" t="str">
        <f>IF(ISERROR(AVERAGE(Calculs!AT34,Calculs!AU34,Calculs!AV34,Calculs!AW34,Calculs!AX34,Calculs!AY34,Calculs!AZ34,Calculs!BA34,Calculs!BB34,Calculs!BC34,Calculs!BD34)/100),"",AVERAGE(Calculs!AT34,Calculs!AU34,Calculs!AV34,Calculs!AW34,Calculs!AX34,Calculs!AY34,Calculs!AZ34,Calculs!BA34,Calculs!BB34,Calculs!BC34,Calculs!BD34)/100)</f>
        <v/>
      </c>
      <c r="I36" s="96" t="str">
        <f>IF(ISERROR(AVERAGE(Calculs!BK34,Calculs!BL34,Calculs!BM34,Calculs!BN34,Calculs!BO34,Calculs!BP34)/100),"",AVERAGE(Calculs!BK34,Calculs!BL34,Calculs!BM34,Calculs!BN34,Calculs!BO34,Calculs!BP34)/100)</f>
        <v/>
      </c>
      <c r="J36" s="97" t="str">
        <f>IF(ISERROR(AVERAGE(Calculs!BE34,Calculs!BF34,Calculs!BG34,Calculs!BH34,Calculs!BI34,Calculs!BJ34)/100),"",AVERAGE(Calculs!BE34,Calculs!BF34,Calculs!BG34,Calculs!BH34,Calculs!BI34,Calculs!BJ34)/100)</f>
        <v/>
      </c>
      <c r="K36" s="100" t="str">
        <f>IF(ISERROR(AVERAGE(Calculs!BQ34,Calculs!BR34,Calculs!BS34)/100),"",AVERAGE(Calculs!BQ34,Calculs!BR34,Calculs!BS34)/100)</f>
        <v/>
      </c>
    </row>
    <row r="37" spans="1:11" s="101" customFormat="1" ht="28.5" customHeight="1">
      <c r="A37" s="95" t="str">
        <f>IF(Calculs!A35&lt;&gt;0,Calculs!A35,"")</f>
        <v/>
      </c>
      <c r="B37" s="96" t="str">
        <f>IF(ISERROR(AVERAGE(Calculs!B35,Calculs!C35,Calculs!D35,Calculs!E35,Calculs!F35,Calculs!G35,Calculs!H35,Calculs!I35,Calculs!J35,Calculs!K35,Calculs!L35,Calculs!M35,Calculs!N35,Calculs!O35,Calculs!P35,Calculs!Q35,Calculs!R35,Calculs!S35,Calculs!T35,Calculs!U35,Calculs!V35)/100),"",AVERAGE(Calculs!B35,Calculs!C35,Calculs!D35,Calculs!E35,Calculs!F35,Calculs!G35,Calculs!H35,Calculs!I35,Calculs!J35,Calculs!K35,Calculs!L35,Calculs!M35,Calculs!N35,Calculs!O35,Calculs!P35,Calculs!Q35,Calculs!R35,Calculs!S35,Calculs!T35,Calculs!U35,Calculs!V35)/100)</f>
        <v/>
      </c>
      <c r="C37" s="96" t="str">
        <f>IF(ISERROR(AVERAGE(Calculs!W35,Calculs!X35,Calculs!Y35,Calculs!Z35)/100),"",AVERAGE(Calculs!W35,Calculs!X35,Calculs!Y35,Calculs!Z35)/100)</f>
        <v/>
      </c>
      <c r="D37" s="97" t="str">
        <f>IF(ISERROR(AVERAGE(Calculs!AA35,Calculs!AB35,Calculs!AC35,Calculs!AD35)/100),"",AVERAGE(Calculs!AA35,Calculs!AB35,Calculs!AC35,Calculs!AD35)/100)</f>
        <v/>
      </c>
      <c r="E37" s="96" t="str">
        <f>IF(ISERROR(AVERAGE(Calculs!AE35,Calculs!AF35)/100),"",AVERAGE(Calculs!AE35,Calculs!AF35)/100)</f>
        <v/>
      </c>
      <c r="F37" s="98" t="str">
        <f>IF(ISERROR(AVERAGE(Calculs!AG35,Calculs!AH35,Calculs!AI35,Calculs!AJ35,Calculs!AK35,Calculs!AL35,Calculs!AM35)/100),"",AVERAGE(Calculs!AG35,Calculs!AH35,Calculs!AI35,Calculs!AJ35,Calculs!AK35,Calculs!AL35,Calculs!AM35)/100)</f>
        <v/>
      </c>
      <c r="G37" s="99" t="str">
        <f>IF(ISERROR(AVERAGE(Calculs!AN35,Calculs!AO35,Calculs!AP35,Calculs!AQ35,Calculs!AR35,Calculs!AS35)/100),"",AVERAGE(Calculs!AN35,Calculs!AO35,Calculs!AP35,Calculs!AQ35,Calculs!AR35,Calculs!AS35)/100)</f>
        <v/>
      </c>
      <c r="H37" s="97" t="str">
        <f>IF(ISERROR(AVERAGE(Calculs!AT35,Calculs!AU35,Calculs!AV35,Calculs!AW35,Calculs!AX35,Calculs!AY35,Calculs!AZ35,Calculs!BA35,Calculs!BB35,Calculs!BC35,Calculs!BD35)/100),"",AVERAGE(Calculs!AT35,Calculs!AU35,Calculs!AV35,Calculs!AW35,Calculs!AX35,Calculs!AY35,Calculs!AZ35,Calculs!BA35,Calculs!BB35,Calculs!BC35,Calculs!BD35)/100)</f>
        <v/>
      </c>
      <c r="I37" s="96" t="str">
        <f>IF(ISERROR(AVERAGE(Calculs!BK35,Calculs!BL35,Calculs!BM35,Calculs!BN35,Calculs!BO35,Calculs!BP35)/100),"",AVERAGE(Calculs!BK35,Calculs!BL35,Calculs!BM35,Calculs!BN35,Calculs!BO35,Calculs!BP35)/100)</f>
        <v/>
      </c>
      <c r="J37" s="97" t="str">
        <f>IF(ISERROR(AVERAGE(Calculs!BE35,Calculs!BF35,Calculs!BG35,Calculs!BH35,Calculs!BI35,Calculs!BJ35)/100),"",AVERAGE(Calculs!BE35,Calculs!BF35,Calculs!BG35,Calculs!BH35,Calculs!BI35,Calculs!BJ35)/100)</f>
        <v/>
      </c>
      <c r="K37" s="100" t="str">
        <f>IF(ISERROR(AVERAGE(Calculs!BQ35,Calculs!BR35,Calculs!BS35)/100),"",AVERAGE(Calculs!BQ35,Calculs!BR35,Calculs!BS35)/100)</f>
        <v/>
      </c>
    </row>
    <row r="38" spans="1:11" s="101" customFormat="1" ht="28.5" customHeight="1">
      <c r="A38" s="95" t="str">
        <f>IF(Calculs!A36&lt;&gt;0,Calculs!A36,"")</f>
        <v/>
      </c>
      <c r="B38" s="96" t="str">
        <f>IF(ISERROR(AVERAGE(Calculs!B36,Calculs!C36,Calculs!D36,Calculs!E36,Calculs!F36,Calculs!G36,Calculs!H36,Calculs!I36,Calculs!J36,Calculs!K36,Calculs!L36,Calculs!M36,Calculs!N36,Calculs!O36,Calculs!P36,Calculs!Q36,Calculs!R36,Calculs!S36,Calculs!T36,Calculs!U36,Calculs!V36)/100),"",AVERAGE(Calculs!B36,Calculs!C36,Calculs!D36,Calculs!E36,Calculs!F36,Calculs!G36,Calculs!H36,Calculs!I36,Calculs!J36,Calculs!K36,Calculs!L36,Calculs!M36,Calculs!N36,Calculs!O36,Calculs!P36,Calculs!Q36,Calculs!R36,Calculs!S36,Calculs!T36,Calculs!U36,Calculs!V36)/100)</f>
        <v/>
      </c>
      <c r="C38" s="96" t="str">
        <f>IF(ISERROR(AVERAGE(Calculs!W36,Calculs!X36,Calculs!Y36,Calculs!Z36)/100),"",AVERAGE(Calculs!W36,Calculs!X36,Calculs!Y36,Calculs!Z36)/100)</f>
        <v/>
      </c>
      <c r="D38" s="97" t="str">
        <f>IF(ISERROR(AVERAGE(Calculs!AA36,Calculs!AB36,Calculs!AC36,Calculs!AD36)/100),"",AVERAGE(Calculs!AA36,Calculs!AB36,Calculs!AC36,Calculs!AD36)/100)</f>
        <v/>
      </c>
      <c r="E38" s="96" t="str">
        <f>IF(ISERROR(AVERAGE(Calculs!AE36,Calculs!AF36)/100),"",AVERAGE(Calculs!AE36,Calculs!AF36)/100)</f>
        <v/>
      </c>
      <c r="F38" s="98" t="str">
        <f>IF(ISERROR(AVERAGE(Calculs!AG36,Calculs!AH36,Calculs!AI36,Calculs!AJ36,Calculs!AK36,Calculs!AL36,Calculs!AM36)/100),"",AVERAGE(Calculs!AG36,Calculs!AH36,Calculs!AI36,Calculs!AJ36,Calculs!AK36,Calculs!AL36,Calculs!AM36)/100)</f>
        <v/>
      </c>
      <c r="G38" s="99" t="str">
        <f>IF(ISERROR(AVERAGE(Calculs!AN36,Calculs!AO36,Calculs!AP36,Calculs!AQ36,Calculs!AR36,Calculs!AS36)/100),"",AVERAGE(Calculs!AN36,Calculs!AO36,Calculs!AP36,Calculs!AQ36,Calculs!AR36,Calculs!AS36)/100)</f>
        <v/>
      </c>
      <c r="H38" s="97" t="str">
        <f>IF(ISERROR(AVERAGE(Calculs!AT36,Calculs!AU36,Calculs!AV36,Calculs!AW36,Calculs!AX36,Calculs!AY36,Calculs!AZ36,Calculs!BA36,Calculs!BB36,Calculs!BC36,Calculs!BD36)/100),"",AVERAGE(Calculs!AT36,Calculs!AU36,Calculs!AV36,Calculs!AW36,Calculs!AX36,Calculs!AY36,Calculs!AZ36,Calculs!BA36,Calculs!BB36,Calculs!BC36,Calculs!BD36)/100)</f>
        <v/>
      </c>
      <c r="I38" s="96" t="str">
        <f>IF(ISERROR(AVERAGE(Calculs!BK36,Calculs!BL36,Calculs!BM36,Calculs!BN36,Calculs!BO36,Calculs!BP36)/100),"",AVERAGE(Calculs!BK36,Calculs!BL36,Calculs!BM36,Calculs!BN36,Calculs!BO36,Calculs!BP36)/100)</f>
        <v/>
      </c>
      <c r="J38" s="97" t="str">
        <f>IF(ISERROR(AVERAGE(Calculs!BE36,Calculs!BF36,Calculs!BG36,Calculs!BH36,Calculs!BI36,Calculs!BJ36)/100),"",AVERAGE(Calculs!BE36,Calculs!BF36,Calculs!BG36,Calculs!BH36,Calculs!BI36,Calculs!BJ36)/100)</f>
        <v/>
      </c>
      <c r="K38" s="100" t="str">
        <f>IF(ISERROR(AVERAGE(Calculs!BQ36,Calculs!BR36,Calculs!BS36)/100),"",AVERAGE(Calculs!BQ36,Calculs!BR36,Calculs!BS36)/100)</f>
        <v/>
      </c>
    </row>
    <row r="39" spans="1:11" s="101" customFormat="1" ht="28.5" customHeight="1">
      <c r="A39" s="95" t="str">
        <f>IF(Calculs!A37&lt;&gt;0,Calculs!A37,"")</f>
        <v/>
      </c>
      <c r="B39" s="96" t="str">
        <f>IF(ISERROR(AVERAGE(Calculs!B37,Calculs!C37,Calculs!D37,Calculs!E37,Calculs!F37,Calculs!G37,Calculs!H37,Calculs!I37,Calculs!J37,Calculs!K37,Calculs!L37,Calculs!M37,Calculs!N37,Calculs!O37,Calculs!P37,Calculs!Q37,Calculs!R37,Calculs!S37,Calculs!T37,Calculs!U37,Calculs!V37)/100),"",AVERAGE(Calculs!B37,Calculs!C37,Calculs!D37,Calculs!E37,Calculs!F37,Calculs!G37,Calculs!H37,Calculs!I37,Calculs!J37,Calculs!K37,Calculs!L37,Calculs!M37,Calculs!N37,Calculs!O37,Calculs!P37,Calculs!Q37,Calculs!R37,Calculs!S37,Calculs!T37,Calculs!U37,Calculs!V37)/100)</f>
        <v/>
      </c>
      <c r="C39" s="96" t="str">
        <f>IF(ISERROR(AVERAGE(Calculs!W37,Calculs!X37,Calculs!Y37,Calculs!Z37)/100),"",AVERAGE(Calculs!W37,Calculs!X37,Calculs!Y37,Calculs!Z37)/100)</f>
        <v/>
      </c>
      <c r="D39" s="97" t="str">
        <f>IF(ISERROR(AVERAGE(Calculs!AA37,Calculs!AB37,Calculs!AC37,Calculs!AD37)/100),"",AVERAGE(Calculs!AA37,Calculs!AB37,Calculs!AC37,Calculs!AD37)/100)</f>
        <v/>
      </c>
      <c r="E39" s="96" t="str">
        <f>IF(ISERROR(AVERAGE(Calculs!AE37,Calculs!AF37)/100),"",AVERAGE(Calculs!AE37,Calculs!AF37)/100)</f>
        <v/>
      </c>
      <c r="F39" s="98" t="str">
        <f>IF(ISERROR(AVERAGE(Calculs!AG37,Calculs!AH37,Calculs!AI37,Calculs!AJ37,Calculs!AK37,Calculs!AL37,Calculs!AM37)/100),"",AVERAGE(Calculs!AG37,Calculs!AH37,Calculs!AI37,Calculs!AJ37,Calculs!AK37,Calculs!AL37,Calculs!AM37)/100)</f>
        <v/>
      </c>
      <c r="G39" s="99" t="str">
        <f>IF(ISERROR(AVERAGE(Calculs!AN37,Calculs!AO37,Calculs!AP37,Calculs!AQ37,Calculs!AR37,Calculs!AS37)/100),"",AVERAGE(Calculs!AN37,Calculs!AO37,Calculs!AP37,Calculs!AQ37,Calculs!AR37,Calculs!AS37)/100)</f>
        <v/>
      </c>
      <c r="H39" s="97" t="str">
        <f>IF(ISERROR(AVERAGE(Calculs!AT37,Calculs!AU37,Calculs!AV37,Calculs!AW37,Calculs!AX37,Calculs!AY37,Calculs!AZ37,Calculs!BA37,Calculs!BB37,Calculs!BC37,Calculs!BD37)/100),"",AVERAGE(Calculs!AT37,Calculs!AU37,Calculs!AV37,Calculs!AW37,Calculs!AX37,Calculs!AY37,Calculs!AZ37,Calculs!BA37,Calculs!BB37,Calculs!BC37,Calculs!BD37)/100)</f>
        <v/>
      </c>
      <c r="I39" s="96" t="str">
        <f>IF(ISERROR(AVERAGE(Calculs!BK37,Calculs!BL37,Calculs!BM37,Calculs!BN37,Calculs!BO37,Calculs!BP37)/100),"",AVERAGE(Calculs!BK37,Calculs!BL37,Calculs!BM37,Calculs!BN37,Calculs!BO37,Calculs!BP37)/100)</f>
        <v/>
      </c>
      <c r="J39" s="97" t="str">
        <f>IF(ISERROR(AVERAGE(Calculs!BE37,Calculs!BF37,Calculs!BG37,Calculs!BH37,Calculs!BI37,Calculs!BJ37)/100),"",AVERAGE(Calculs!BE37,Calculs!BF37,Calculs!BG37,Calculs!BH37,Calculs!BI37,Calculs!BJ37)/100)</f>
        <v/>
      </c>
      <c r="K39" s="100" t="str">
        <f>IF(ISERROR(AVERAGE(Calculs!BQ37,Calculs!BR37,Calculs!BS37)/100),"",AVERAGE(Calculs!BQ37,Calculs!BR37,Calculs!BS37)/100)</f>
        <v/>
      </c>
    </row>
    <row r="40" spans="1:11" s="101" customFormat="1" ht="28.5" customHeight="1">
      <c r="A40" s="95" t="str">
        <f>IF(Calculs!A38&lt;&gt;0,Calculs!A38,"")</f>
        <v/>
      </c>
      <c r="B40" s="96" t="str">
        <f>IF(ISERROR(AVERAGE(Calculs!B38,Calculs!C38,Calculs!D38,Calculs!E38,Calculs!F38,Calculs!G38,Calculs!H38,Calculs!I38,Calculs!J38,Calculs!K38,Calculs!L38,Calculs!M38,Calculs!N38,Calculs!O38,Calculs!P38,Calculs!Q38,Calculs!R38,Calculs!S38,Calculs!T38,Calculs!U38,Calculs!V38)/100),"",AVERAGE(Calculs!B38,Calculs!C38,Calculs!D38,Calculs!E38,Calculs!F38,Calculs!G38,Calculs!H38,Calculs!I38,Calculs!J38,Calculs!K38,Calculs!L38,Calculs!M38,Calculs!N38,Calculs!O38,Calculs!P38,Calculs!Q38,Calculs!R38,Calculs!S38,Calculs!T38,Calculs!U38,Calculs!V38)/100)</f>
        <v/>
      </c>
      <c r="C40" s="96" t="str">
        <f>IF(ISERROR(AVERAGE(Calculs!W38,Calculs!X38,Calculs!Y38,Calculs!Z38)/100),"",AVERAGE(Calculs!W38,Calculs!X38,Calculs!Y38,Calculs!Z38)/100)</f>
        <v/>
      </c>
      <c r="D40" s="97" t="str">
        <f>IF(ISERROR(AVERAGE(Calculs!AA38,Calculs!AB38,Calculs!AC38,Calculs!AD38)/100),"",AVERAGE(Calculs!AA38,Calculs!AB38,Calculs!AC38,Calculs!AD38)/100)</f>
        <v/>
      </c>
      <c r="E40" s="96" t="str">
        <f>IF(ISERROR(AVERAGE(Calculs!AE38,Calculs!AF38)/100),"",AVERAGE(Calculs!AE38,Calculs!AF38)/100)</f>
        <v/>
      </c>
      <c r="F40" s="98" t="str">
        <f>IF(ISERROR(AVERAGE(Calculs!AG38,Calculs!AH38,Calculs!AI38,Calculs!AJ38,Calculs!AK38,Calculs!AL38,Calculs!AM38)/100),"",AVERAGE(Calculs!AG38,Calculs!AH38,Calculs!AI38,Calculs!AJ38,Calculs!AK38,Calculs!AL38,Calculs!AM38)/100)</f>
        <v/>
      </c>
      <c r="G40" s="99" t="str">
        <f>IF(ISERROR(AVERAGE(Calculs!AN38,Calculs!AO38,Calculs!AP38,Calculs!AQ38,Calculs!AR38,Calculs!AS38)/100),"",AVERAGE(Calculs!AN38,Calculs!AO38,Calculs!AP38,Calculs!AQ38,Calculs!AR38,Calculs!AS38)/100)</f>
        <v/>
      </c>
      <c r="H40" s="97" t="str">
        <f>IF(ISERROR(AVERAGE(Calculs!AT38,Calculs!AU38,Calculs!AV38,Calculs!AW38,Calculs!AX38,Calculs!AY38,Calculs!AZ38,Calculs!BA38,Calculs!BB38,Calculs!BC38,Calculs!BD38)/100),"",AVERAGE(Calculs!AT38,Calculs!AU38,Calculs!AV38,Calculs!AW38,Calculs!AX38,Calculs!AY38,Calculs!AZ38,Calculs!BA38,Calculs!BB38,Calculs!BC38,Calculs!BD38)/100)</f>
        <v/>
      </c>
      <c r="I40" s="96" t="str">
        <f>IF(ISERROR(AVERAGE(Calculs!BK38,Calculs!BL38,Calculs!BM38,Calculs!BN38,Calculs!BO38,Calculs!BP38)/100),"",AVERAGE(Calculs!BK38,Calculs!BL38,Calculs!BM38,Calculs!BN38,Calculs!BO38,Calculs!BP38)/100)</f>
        <v/>
      </c>
      <c r="J40" s="97" t="str">
        <f>IF(ISERROR(AVERAGE(Calculs!BE38,Calculs!BF38,Calculs!BG38,Calculs!BH38,Calculs!BI38,Calculs!BJ38)/100),"",AVERAGE(Calculs!BE38,Calculs!BF38,Calculs!BG38,Calculs!BH38,Calculs!BI38,Calculs!BJ38)/100)</f>
        <v/>
      </c>
      <c r="K40" s="100" t="str">
        <f>IF(ISERROR(AVERAGE(Calculs!BQ38,Calculs!BR38,Calculs!BS38)/100),"",AVERAGE(Calculs!BQ38,Calculs!BR38,Calculs!BS38)/100)</f>
        <v/>
      </c>
    </row>
    <row r="41" spans="1:11" s="101" customFormat="1" ht="28.5" customHeight="1">
      <c r="A41" s="95" t="str">
        <f>IF(Calculs!A39&lt;&gt;0,Calculs!A39,"")</f>
        <v/>
      </c>
      <c r="B41" s="96" t="str">
        <f>IF(ISERROR(AVERAGE(Calculs!B39,Calculs!C39,Calculs!D39,Calculs!E39,Calculs!F39,Calculs!G39,Calculs!H39,Calculs!I39,Calculs!J39,Calculs!K39,Calculs!L39,Calculs!M39,Calculs!N39,Calculs!O39,Calculs!P39,Calculs!Q39,Calculs!R39,Calculs!S39,Calculs!T39,Calculs!U39,Calculs!V39)/100),"",AVERAGE(Calculs!B39,Calculs!C39,Calculs!D39,Calculs!E39,Calculs!F39,Calculs!G39,Calculs!H39,Calculs!I39,Calculs!J39,Calculs!K39,Calculs!L39,Calculs!M39,Calculs!N39,Calculs!O39,Calculs!P39,Calculs!Q39,Calculs!R39,Calculs!S39,Calculs!T39,Calculs!U39,Calculs!V39)/100)</f>
        <v/>
      </c>
      <c r="C41" s="96" t="str">
        <f>IF(ISERROR(AVERAGE(Calculs!W39,Calculs!X39,Calculs!Y39,Calculs!Z39)/100),"",AVERAGE(Calculs!W39,Calculs!X39,Calculs!Y39,Calculs!Z39)/100)</f>
        <v/>
      </c>
      <c r="D41" s="97" t="str">
        <f>IF(ISERROR(AVERAGE(Calculs!AA39,Calculs!AB39,Calculs!AC39,Calculs!AD39)/100),"",AVERAGE(Calculs!AA39,Calculs!AB39,Calculs!AC39,Calculs!AD39)/100)</f>
        <v/>
      </c>
      <c r="E41" s="96" t="str">
        <f>IF(ISERROR(AVERAGE(Calculs!AE39,Calculs!AF39)/100),"",AVERAGE(Calculs!AE39,Calculs!AF39)/100)</f>
        <v/>
      </c>
      <c r="F41" s="98" t="str">
        <f>IF(ISERROR(AVERAGE(Calculs!AG39,Calculs!AH39,Calculs!AI39,Calculs!AJ39,Calculs!AK39,Calculs!AL39,Calculs!AM39)/100),"",AVERAGE(Calculs!AG39,Calculs!AH39,Calculs!AI39,Calculs!AJ39,Calculs!AK39,Calculs!AL39,Calculs!AM39)/100)</f>
        <v/>
      </c>
      <c r="G41" s="99" t="str">
        <f>IF(ISERROR(AVERAGE(Calculs!AN39,Calculs!AO39,Calculs!AP39,Calculs!AQ39,Calculs!AR39,Calculs!AS39)/100),"",AVERAGE(Calculs!AN39,Calculs!AO39,Calculs!AP39,Calculs!AQ39,Calculs!AR39,Calculs!AS39)/100)</f>
        <v/>
      </c>
      <c r="H41" s="97" t="str">
        <f>IF(ISERROR(AVERAGE(Calculs!AT39,Calculs!AU39,Calculs!AV39,Calculs!AW39,Calculs!AX39,Calculs!AY39,Calculs!AZ39,Calculs!BA39,Calculs!BB39,Calculs!BC39,Calculs!BD39)/100),"",AVERAGE(Calculs!AT39,Calculs!AU39,Calculs!AV39,Calculs!AW39,Calculs!AX39,Calculs!AY39,Calculs!AZ39,Calculs!BA39,Calculs!BB39,Calculs!BC39,Calculs!BD39)/100)</f>
        <v/>
      </c>
      <c r="I41" s="96" t="str">
        <f>IF(ISERROR(AVERAGE(Calculs!BK39,Calculs!BL39,Calculs!BM39,Calculs!BN39,Calculs!BO39,Calculs!BP39)/100),"",AVERAGE(Calculs!BK39,Calculs!BL39,Calculs!BM39,Calculs!BN39,Calculs!BO39,Calculs!BP39)/100)</f>
        <v/>
      </c>
      <c r="J41" s="97" t="str">
        <f>IF(ISERROR(AVERAGE(Calculs!BE39,Calculs!BF39,Calculs!BG39,Calculs!BH39,Calculs!BI39,Calculs!BJ39)/100),"",AVERAGE(Calculs!BE39,Calculs!BF39,Calculs!BG39,Calculs!BH39,Calculs!BI39,Calculs!BJ39)/100)</f>
        <v/>
      </c>
      <c r="K41" s="100" t="str">
        <f>IF(ISERROR(AVERAGE(Calculs!BQ39,Calculs!BR39,Calculs!BS39)/100),"",AVERAGE(Calculs!BQ39,Calculs!BR39,Calculs!BS39)/100)</f>
        <v/>
      </c>
    </row>
    <row r="42" spans="1:11" s="101" customFormat="1" ht="28.5" customHeight="1">
      <c r="A42" s="95" t="str">
        <f>IF(Calculs!A40&lt;&gt;0,Calculs!A40,"")</f>
        <v/>
      </c>
      <c r="B42" s="96" t="str">
        <f>IF(ISERROR(AVERAGE(Calculs!B40,Calculs!C40,Calculs!D40,Calculs!E40,Calculs!F40,Calculs!G40,Calculs!H40,Calculs!I40,Calculs!J40,Calculs!K40,Calculs!L40,Calculs!M40,Calculs!N40,Calculs!O40,Calculs!P40,Calculs!Q40,Calculs!R40,Calculs!S40,Calculs!T40,Calculs!U40,Calculs!V40)/100),"",AVERAGE(Calculs!B40,Calculs!C40,Calculs!D40,Calculs!E40,Calculs!F40,Calculs!G40,Calculs!H40,Calculs!I40,Calculs!J40,Calculs!K40,Calculs!L40,Calculs!M40,Calculs!N40,Calculs!O40,Calculs!P40,Calculs!Q40,Calculs!R40,Calculs!S40,Calculs!T40,Calculs!U40,Calculs!V40)/100)</f>
        <v/>
      </c>
      <c r="C42" s="96" t="str">
        <f>IF(ISERROR(AVERAGE(Calculs!W40,Calculs!X40,Calculs!Y40,Calculs!Z40)/100),"",AVERAGE(Calculs!W40,Calculs!X40,Calculs!Y40,Calculs!Z40)/100)</f>
        <v/>
      </c>
      <c r="D42" s="97" t="str">
        <f>IF(ISERROR(AVERAGE(Calculs!AA40,Calculs!AB40,Calculs!AC40,Calculs!AD40)/100),"",AVERAGE(Calculs!AA40,Calculs!AB40,Calculs!AC40,Calculs!AD40)/100)</f>
        <v/>
      </c>
      <c r="E42" s="96" t="str">
        <f>IF(ISERROR(AVERAGE(Calculs!AE40,Calculs!AF40)/100),"",AVERAGE(Calculs!AE40,Calculs!AF40)/100)</f>
        <v/>
      </c>
      <c r="F42" s="98" t="str">
        <f>IF(ISERROR(AVERAGE(Calculs!AG40,Calculs!AH40,Calculs!AI40,Calculs!AJ40,Calculs!AK40,Calculs!AL40,Calculs!AM40)/100),"",AVERAGE(Calculs!AG40,Calculs!AH40,Calculs!AI40,Calculs!AJ40,Calculs!AK40,Calculs!AL40,Calculs!AM40)/100)</f>
        <v/>
      </c>
      <c r="G42" s="99" t="str">
        <f>IF(ISERROR(AVERAGE(Calculs!AN40,Calculs!AO40,Calculs!AP40,Calculs!AQ40,Calculs!AR40,Calculs!AS40)/100),"",AVERAGE(Calculs!AN40,Calculs!AO40,Calculs!AP40,Calculs!AQ40,Calculs!AR40,Calculs!AS40)/100)</f>
        <v/>
      </c>
      <c r="H42" s="97" t="str">
        <f>IF(ISERROR(AVERAGE(Calculs!AT40,Calculs!AU40,Calculs!AV40,Calculs!AW40,Calculs!AX40,Calculs!AY40,Calculs!AZ40,Calculs!BA40,Calculs!BB40,Calculs!BC40,Calculs!BD40)/100),"",AVERAGE(Calculs!AT40,Calculs!AU40,Calculs!AV40,Calculs!AW40,Calculs!AX40,Calculs!AY40,Calculs!AZ40,Calculs!BA40,Calculs!BB40,Calculs!BC40,Calculs!BD40)/100)</f>
        <v/>
      </c>
      <c r="I42" s="96" t="str">
        <f>IF(ISERROR(AVERAGE(Calculs!BK40,Calculs!BL40,Calculs!BM40,Calculs!BN40,Calculs!BO40,Calculs!BP40)/100),"",AVERAGE(Calculs!BK40,Calculs!BL40,Calculs!BM40,Calculs!BN40,Calculs!BO40,Calculs!BP40)/100)</f>
        <v/>
      </c>
      <c r="J42" s="97" t="str">
        <f>IF(ISERROR(AVERAGE(Calculs!BE40,Calculs!BF40,Calculs!BG40,Calculs!BH40,Calculs!BI40,Calculs!BJ40)/100),"",AVERAGE(Calculs!BE40,Calculs!BF40,Calculs!BG40,Calculs!BH40,Calculs!BI40,Calculs!BJ40)/100)</f>
        <v/>
      </c>
      <c r="K42" s="100" t="str">
        <f>IF(ISERROR(AVERAGE(Calculs!BQ40,Calculs!BR40,Calculs!BS40)/100),"",AVERAGE(Calculs!BQ40,Calculs!BR40,Calculs!BS40)/100)</f>
        <v/>
      </c>
    </row>
    <row r="43" spans="1:11" s="101" customFormat="1" ht="28.5" customHeight="1">
      <c r="A43" s="95" t="str">
        <f>IF(Calculs!A41&lt;&gt;0,Calculs!A41,"")</f>
        <v/>
      </c>
      <c r="B43" s="96" t="str">
        <f>IF(ISERROR(AVERAGE(Calculs!B41,Calculs!C41,Calculs!D41,Calculs!E41,Calculs!F41,Calculs!G41,Calculs!H41,Calculs!I41,Calculs!J41,Calculs!K41,Calculs!L41,Calculs!M41,Calculs!N41,Calculs!O41,Calculs!P41,Calculs!Q41,Calculs!R41,Calculs!S41,Calculs!T41,Calculs!U41,Calculs!V41)/100),"",AVERAGE(Calculs!B41,Calculs!C41,Calculs!D41,Calculs!E41,Calculs!F41,Calculs!G41,Calculs!H41,Calculs!I41,Calculs!J41,Calculs!K41,Calculs!L41,Calculs!M41,Calculs!N41,Calculs!O41,Calculs!P41,Calculs!Q41,Calculs!R41,Calculs!S41,Calculs!T41,Calculs!U41,Calculs!V41)/100)</f>
        <v/>
      </c>
      <c r="C43" s="96" t="str">
        <f>IF(ISERROR(AVERAGE(Calculs!W41,Calculs!X41,Calculs!Y41,Calculs!Z41)/100),"",AVERAGE(Calculs!W41,Calculs!X41,Calculs!Y41,Calculs!Z41)/100)</f>
        <v/>
      </c>
      <c r="D43" s="97" t="str">
        <f>IF(ISERROR(AVERAGE(Calculs!AA41,Calculs!AB41,Calculs!AC41,Calculs!AD41)/100),"",AVERAGE(Calculs!AA41,Calculs!AB41,Calculs!AC41,Calculs!AD41)/100)</f>
        <v/>
      </c>
      <c r="E43" s="96" t="str">
        <f>IF(ISERROR(AVERAGE(Calculs!AE41,Calculs!AF41)/100),"",AVERAGE(Calculs!AE41,Calculs!AF41)/100)</f>
        <v/>
      </c>
      <c r="F43" s="98" t="str">
        <f>IF(ISERROR(AVERAGE(Calculs!AG41,Calculs!AH41,Calculs!AI41,Calculs!AJ41,Calculs!AK41,Calculs!AL41,Calculs!AM41)/100),"",AVERAGE(Calculs!AG41,Calculs!AH41,Calculs!AI41,Calculs!AJ41,Calculs!AK41,Calculs!AL41,Calculs!AM41)/100)</f>
        <v/>
      </c>
      <c r="G43" s="99" t="str">
        <f>IF(ISERROR(AVERAGE(Calculs!AN41,Calculs!AO41,Calculs!AP41,Calculs!AQ41,Calculs!AR41,Calculs!AS41)/100),"",AVERAGE(Calculs!AN41,Calculs!AO41,Calculs!AP41,Calculs!AQ41,Calculs!AR41,Calculs!AS41)/100)</f>
        <v/>
      </c>
      <c r="H43" s="97" t="str">
        <f>IF(ISERROR(AVERAGE(Calculs!AT41,Calculs!AU41,Calculs!AV41,Calculs!AW41,Calculs!AX41,Calculs!AY41,Calculs!AZ41,Calculs!BA41,Calculs!BB41,Calculs!BC41,Calculs!BD41)/100),"",AVERAGE(Calculs!AT41,Calculs!AU41,Calculs!AV41,Calculs!AW41,Calculs!AX41,Calculs!AY41,Calculs!AZ41,Calculs!BA41,Calculs!BB41,Calculs!BC41,Calculs!BD41)/100)</f>
        <v/>
      </c>
      <c r="I43" s="96" t="str">
        <f>IF(ISERROR(AVERAGE(Calculs!BK41,Calculs!BL41,Calculs!BM41,Calculs!BN41,Calculs!BO41,Calculs!BP41)/100),"",AVERAGE(Calculs!BK41,Calculs!BL41,Calculs!BM41,Calculs!BN41,Calculs!BO41,Calculs!BP41)/100)</f>
        <v/>
      </c>
      <c r="J43" s="97" t="str">
        <f>IF(ISERROR(AVERAGE(Calculs!BE41,Calculs!BF41,Calculs!BG41,Calculs!BH41,Calculs!BI41,Calculs!BJ41)/100),"",AVERAGE(Calculs!BE41,Calculs!BF41,Calculs!BG41,Calculs!BH41,Calculs!BI41,Calculs!BJ41)/100)</f>
        <v/>
      </c>
      <c r="K43" s="100" t="str">
        <f>IF(ISERROR(AVERAGE(Calculs!BQ41,Calculs!BR41,Calculs!BS41)/100),"",AVERAGE(Calculs!BQ41,Calculs!BR41,Calculs!BS41)/100)</f>
        <v/>
      </c>
    </row>
    <row r="44" spans="1:11" s="101" customFormat="1" ht="28.5" customHeight="1">
      <c r="A44" s="95" t="str">
        <f>IF(Calculs!A42&lt;&gt;0,Calculs!A42,"")</f>
        <v/>
      </c>
      <c r="B44" s="96" t="str">
        <f>IF(ISERROR(AVERAGE(Calculs!B42,Calculs!C42,Calculs!D42,Calculs!E42,Calculs!F42,Calculs!G42,Calculs!H42,Calculs!I42,Calculs!J42,Calculs!K42,Calculs!L42,Calculs!M42,Calculs!N42,Calculs!O42,Calculs!P42,Calculs!Q42,Calculs!R42,Calculs!S42,Calculs!T42,Calculs!U42,Calculs!V42)/100),"",AVERAGE(Calculs!B42,Calculs!C42,Calculs!D42,Calculs!E42,Calculs!F42,Calculs!G42,Calculs!H42,Calculs!I42,Calculs!J42,Calculs!K42,Calculs!L42,Calculs!M42,Calculs!N42,Calculs!O42,Calculs!P42,Calculs!Q42,Calculs!R42,Calculs!S42,Calculs!T42,Calculs!U42,Calculs!V42)/100)</f>
        <v/>
      </c>
      <c r="C44" s="96" t="str">
        <f>IF(ISERROR(AVERAGE(Calculs!W42,Calculs!X42,Calculs!Y42,Calculs!Z42)/100),"",AVERAGE(Calculs!W42,Calculs!X42,Calculs!Y42,Calculs!Z42)/100)</f>
        <v/>
      </c>
      <c r="D44" s="97" t="str">
        <f>IF(ISERROR(AVERAGE(Calculs!AA42,Calculs!AB42,Calculs!AC42,Calculs!AD42)/100),"",AVERAGE(Calculs!AA42,Calculs!AB42,Calculs!AC42,Calculs!AD42)/100)</f>
        <v/>
      </c>
      <c r="E44" s="96" t="str">
        <f>IF(ISERROR(AVERAGE(Calculs!AE42,Calculs!AF42)/100),"",AVERAGE(Calculs!AE42,Calculs!AF42)/100)</f>
        <v/>
      </c>
      <c r="F44" s="98" t="str">
        <f>IF(ISERROR(AVERAGE(Calculs!AG42,Calculs!AH42,Calculs!AI42,Calculs!AJ42,Calculs!AK42,Calculs!AL42,Calculs!AM42)/100),"",AVERAGE(Calculs!AG42,Calculs!AH42,Calculs!AI42,Calculs!AJ42,Calculs!AK42,Calculs!AL42,Calculs!AM42)/100)</f>
        <v/>
      </c>
      <c r="G44" s="99" t="str">
        <f>IF(ISERROR(AVERAGE(Calculs!AN42,Calculs!AO42,Calculs!AP42,Calculs!AQ42,Calculs!AR42,Calculs!AS42)/100),"",AVERAGE(Calculs!AN42,Calculs!AO42,Calculs!AP42,Calculs!AQ42,Calculs!AR42,Calculs!AS42)/100)</f>
        <v/>
      </c>
      <c r="H44" s="97" t="str">
        <f>IF(ISERROR(AVERAGE(Calculs!AT42,Calculs!AU42,Calculs!AV42,Calculs!AW42,Calculs!AX42,Calculs!AY42,Calculs!AZ42,Calculs!BA42,Calculs!BB42,Calculs!BC42,Calculs!BD42)/100),"",AVERAGE(Calculs!AT42,Calculs!AU42,Calculs!AV42,Calculs!AW42,Calculs!AX42,Calculs!AY42,Calculs!AZ42,Calculs!BA42,Calculs!BB42,Calculs!BC42,Calculs!BD42)/100)</f>
        <v/>
      </c>
      <c r="I44" s="96" t="str">
        <f>IF(ISERROR(AVERAGE(Calculs!BK42,Calculs!BL42,Calculs!BM42,Calculs!BN42,Calculs!BO42,Calculs!BP42)/100),"",AVERAGE(Calculs!BK42,Calculs!BL42,Calculs!BM42,Calculs!BN42,Calculs!BO42,Calculs!BP42)/100)</f>
        <v/>
      </c>
      <c r="J44" s="97" t="str">
        <f>IF(ISERROR(AVERAGE(Calculs!BE42,Calculs!BF42,Calculs!BG42,Calculs!BH42,Calculs!BI42,Calculs!BJ42)/100),"",AVERAGE(Calculs!BE42,Calculs!BF42,Calculs!BG42,Calculs!BH42,Calculs!BI42,Calculs!BJ42)/100)</f>
        <v/>
      </c>
      <c r="K44" s="100" t="str">
        <f>IF(ISERROR(AVERAGE(Calculs!BQ42,Calculs!BR42,Calculs!BS42)/100),"",AVERAGE(Calculs!BQ42,Calculs!BR42,Calculs!BS42)/100)</f>
        <v/>
      </c>
    </row>
    <row r="45" spans="1:11" s="101" customFormat="1" ht="28.5" customHeight="1">
      <c r="A45" s="95" t="str">
        <f>IF(Calculs!A43&lt;&gt;0,Calculs!A43,"")</f>
        <v/>
      </c>
      <c r="B45" s="96" t="str">
        <f>IF(ISERROR(AVERAGE(Calculs!B43,Calculs!C43,Calculs!D43,Calculs!E43,Calculs!F43,Calculs!G43,Calculs!H43,Calculs!I43,Calculs!J43,Calculs!K43,Calculs!L43,Calculs!M43,Calculs!N43,Calculs!O43,Calculs!P43,Calculs!Q43,Calculs!R43,Calculs!S43,Calculs!T43,Calculs!U43,Calculs!V43)/100),"",AVERAGE(Calculs!B43,Calculs!C43,Calculs!D43,Calculs!E43,Calculs!F43,Calculs!G43,Calculs!H43,Calculs!I43,Calculs!J43,Calculs!K43,Calculs!L43,Calculs!M43,Calculs!N43,Calculs!O43,Calculs!P43,Calculs!Q43,Calculs!R43,Calculs!S43,Calculs!T43,Calculs!U43,Calculs!V43)/100)</f>
        <v/>
      </c>
      <c r="C45" s="96" t="str">
        <f>IF(ISERROR(AVERAGE(Calculs!W43,Calculs!X43,Calculs!Y43,Calculs!Z43)/100),"",AVERAGE(Calculs!W43,Calculs!X43,Calculs!Y43,Calculs!Z43)/100)</f>
        <v/>
      </c>
      <c r="D45" s="97" t="str">
        <f>IF(ISERROR(AVERAGE(Calculs!AA43,Calculs!AB43,Calculs!AC43,Calculs!AD43)/100),"",AVERAGE(Calculs!AA43,Calculs!AB43,Calculs!AC43,Calculs!AD43)/100)</f>
        <v/>
      </c>
      <c r="E45" s="96" t="str">
        <f>IF(ISERROR(AVERAGE(Calculs!AE43,Calculs!AF43)/100),"",AVERAGE(Calculs!AE43,Calculs!AF43)/100)</f>
        <v/>
      </c>
      <c r="F45" s="98" t="str">
        <f>IF(ISERROR(AVERAGE(Calculs!AG43,Calculs!AH43,Calculs!AI43,Calculs!AJ43,Calculs!AK43,Calculs!AL43,Calculs!AM43)/100),"",AVERAGE(Calculs!AG43,Calculs!AH43,Calculs!AI43,Calculs!AJ43,Calculs!AK43,Calculs!AL43,Calculs!AM43)/100)</f>
        <v/>
      </c>
      <c r="G45" s="99" t="str">
        <f>IF(ISERROR(AVERAGE(Calculs!AN43,Calculs!AO43,Calculs!AP43,Calculs!AQ43,Calculs!AR43,Calculs!AS43)/100),"",AVERAGE(Calculs!AN43,Calculs!AO43,Calculs!AP43,Calculs!AQ43,Calculs!AR43,Calculs!AS43)/100)</f>
        <v/>
      </c>
      <c r="H45" s="97" t="str">
        <f>IF(ISERROR(AVERAGE(Calculs!AT43,Calculs!AU43,Calculs!AV43,Calculs!AW43,Calculs!AX43,Calculs!AY43,Calculs!AZ43,Calculs!BA43,Calculs!BB43,Calculs!BC43,Calculs!BD43)/100),"",AVERAGE(Calculs!AT43,Calculs!AU43,Calculs!AV43,Calculs!AW43,Calculs!AX43,Calculs!AY43,Calculs!AZ43,Calculs!BA43,Calculs!BB43,Calculs!BC43,Calculs!BD43)/100)</f>
        <v/>
      </c>
      <c r="I45" s="96" t="str">
        <f>IF(ISERROR(AVERAGE(Calculs!BK43,Calculs!BL43,Calculs!BM43,Calculs!BN43,Calculs!BO43,Calculs!BP43)/100),"",AVERAGE(Calculs!BK43,Calculs!BL43,Calculs!BM43,Calculs!BN43,Calculs!BO43,Calculs!BP43)/100)</f>
        <v/>
      </c>
      <c r="J45" s="97" t="str">
        <f>IF(ISERROR(AVERAGE(Calculs!BE43,Calculs!BF43,Calculs!BG43,Calculs!BH43,Calculs!BI43,Calculs!BJ43)/100),"",AVERAGE(Calculs!BE43,Calculs!BF43,Calculs!BG43,Calculs!BH43,Calculs!BI43,Calculs!BJ43)/100)</f>
        <v/>
      </c>
      <c r="K45" s="100" t="str">
        <f>IF(ISERROR(AVERAGE(Calculs!BQ43,Calculs!BR43,Calculs!BS43)/100),"",AVERAGE(Calculs!BQ43,Calculs!BR43,Calculs!BS43)/100)</f>
        <v/>
      </c>
    </row>
    <row r="46" spans="1:11" s="101" customFormat="1" ht="28.5" customHeight="1">
      <c r="A46" s="95" t="str">
        <f>IF(Calculs!A44&lt;&gt;0,Calculs!A44,"")</f>
        <v/>
      </c>
      <c r="B46" s="96" t="str">
        <f>IF(ISERROR(AVERAGE(Calculs!B44,Calculs!C44,Calculs!D44,Calculs!E44,Calculs!F44,Calculs!G44,Calculs!H44,Calculs!I44,Calculs!J44,Calculs!K44,Calculs!L44,Calculs!M44,Calculs!N44,Calculs!O44,Calculs!P44,Calculs!Q44,Calculs!R44,Calculs!S44,Calculs!T44,Calculs!U44,Calculs!V44)/100),"",AVERAGE(Calculs!B44,Calculs!C44,Calculs!D44,Calculs!E44,Calculs!F44,Calculs!G44,Calculs!H44,Calculs!I44,Calculs!J44,Calculs!K44,Calculs!L44,Calculs!M44,Calculs!N44,Calculs!O44,Calculs!P44,Calculs!Q44,Calculs!R44,Calculs!S44,Calculs!T44,Calculs!U44,Calculs!V44)/100)</f>
        <v/>
      </c>
      <c r="C46" s="96" t="str">
        <f>IF(ISERROR(AVERAGE(Calculs!W44,Calculs!X44,Calculs!Y44,Calculs!Z44)/100),"",AVERAGE(Calculs!W44,Calculs!X44,Calculs!Y44,Calculs!Z44)/100)</f>
        <v/>
      </c>
      <c r="D46" s="97" t="str">
        <f>IF(ISERROR(AVERAGE(Calculs!AA44,Calculs!AB44,Calculs!AC44,Calculs!AD44)/100),"",AVERAGE(Calculs!AA44,Calculs!AB44,Calculs!AC44,Calculs!AD44)/100)</f>
        <v/>
      </c>
      <c r="E46" s="96" t="str">
        <f>IF(ISERROR(AVERAGE(Calculs!AE44,Calculs!AF44)/100),"",AVERAGE(Calculs!AE44,Calculs!AF44)/100)</f>
        <v/>
      </c>
      <c r="F46" s="98" t="str">
        <f>IF(ISERROR(AVERAGE(Calculs!AG44,Calculs!AH44,Calculs!AI44,Calculs!AJ44,Calculs!AK44,Calculs!AL44,Calculs!AM44)/100),"",AVERAGE(Calculs!AG44,Calculs!AH44,Calculs!AI44,Calculs!AJ44,Calculs!AK44,Calculs!AL44,Calculs!AM44)/100)</f>
        <v/>
      </c>
      <c r="G46" s="99" t="str">
        <f>IF(ISERROR(AVERAGE(Calculs!AN44,Calculs!AO44,Calculs!AP44,Calculs!AQ44,Calculs!AR44,Calculs!AS44)/100),"",AVERAGE(Calculs!AN44,Calculs!AO44,Calculs!AP44,Calculs!AQ44,Calculs!AR44,Calculs!AS44)/100)</f>
        <v/>
      </c>
      <c r="H46" s="97" t="str">
        <f>IF(ISERROR(AVERAGE(Calculs!AT44,Calculs!AU44,Calculs!AV44,Calculs!AW44,Calculs!AX44,Calculs!AY44,Calculs!AZ44,Calculs!BA44,Calculs!BB44,Calculs!BC44,Calculs!BD44)/100),"",AVERAGE(Calculs!AT44,Calculs!AU44,Calculs!AV44,Calculs!AW44,Calculs!AX44,Calculs!AY44,Calculs!AZ44,Calculs!BA44,Calculs!BB44,Calculs!BC44,Calculs!BD44)/100)</f>
        <v/>
      </c>
      <c r="I46" s="96" t="str">
        <f>IF(ISERROR(AVERAGE(Calculs!BK44,Calculs!BL44,Calculs!BM44,Calculs!BN44,Calculs!BO44,Calculs!BP44)/100),"",AVERAGE(Calculs!BK44,Calculs!BL44,Calculs!BM44,Calculs!BN44,Calculs!BO44,Calculs!BP44)/100)</f>
        <v/>
      </c>
      <c r="J46" s="97" t="str">
        <f>IF(ISERROR(AVERAGE(Calculs!BE44,Calculs!BF44,Calculs!BG44,Calculs!BH44,Calculs!BI44,Calculs!BJ44)/100),"",AVERAGE(Calculs!BE44,Calculs!BF44,Calculs!BG44,Calculs!BH44,Calculs!BI44,Calculs!BJ44)/100)</f>
        <v/>
      </c>
      <c r="K46" s="100" t="str">
        <f>IF(ISERROR(AVERAGE(Calculs!BQ44,Calculs!BR44,Calculs!BS44)/100),"",AVERAGE(Calculs!BQ44,Calculs!BR44,Calculs!BS44)/100)</f>
        <v/>
      </c>
    </row>
    <row r="47" spans="1:11" s="101" customFormat="1" ht="28.5" customHeight="1">
      <c r="A47" s="95" t="str">
        <f>IF(Calculs!A45&lt;&gt;0,Calculs!A45,"")</f>
        <v/>
      </c>
      <c r="B47" s="96" t="str">
        <f>IF(ISERROR(AVERAGE(Calculs!B45,Calculs!C45,Calculs!D45,Calculs!E45,Calculs!F45,Calculs!G45,Calculs!H45,Calculs!I45,Calculs!J45,Calculs!K45,Calculs!L45,Calculs!M45,Calculs!N45,Calculs!O45,Calculs!P45,Calculs!Q45,Calculs!R45,Calculs!S45,Calculs!T45,Calculs!U45,Calculs!V45)/100),"",AVERAGE(Calculs!B45,Calculs!C45,Calculs!D45,Calculs!E45,Calculs!F45,Calculs!G45,Calculs!H45,Calculs!I45,Calculs!J45,Calculs!K45,Calculs!L45,Calculs!M45,Calculs!N45,Calculs!O45,Calculs!P45,Calculs!Q45,Calculs!R45,Calculs!S45,Calculs!T45,Calculs!U45,Calculs!V45)/100)</f>
        <v/>
      </c>
      <c r="C47" s="96" t="str">
        <f>IF(ISERROR(AVERAGE(Calculs!W45,Calculs!X45,Calculs!Y45,Calculs!Z45)/100),"",AVERAGE(Calculs!W45,Calculs!X45,Calculs!Y45,Calculs!Z45)/100)</f>
        <v/>
      </c>
      <c r="D47" s="97" t="str">
        <f>IF(ISERROR(AVERAGE(Calculs!AA45,Calculs!AB45,Calculs!AC45,Calculs!AD45)/100),"",AVERAGE(Calculs!AA45,Calculs!AB45,Calculs!AC45,Calculs!AD45)/100)</f>
        <v/>
      </c>
      <c r="E47" s="96" t="str">
        <f>IF(ISERROR(AVERAGE(Calculs!AE45,Calculs!AF45)/100),"",AVERAGE(Calculs!AE45,Calculs!AF45)/100)</f>
        <v/>
      </c>
      <c r="F47" s="98" t="str">
        <f>IF(ISERROR(AVERAGE(Calculs!AG45,Calculs!AH45,Calculs!AI45,Calculs!AJ45,Calculs!AK45,Calculs!AL45,Calculs!AM45)/100),"",AVERAGE(Calculs!AG45,Calculs!AH45,Calculs!AI45,Calculs!AJ45,Calculs!AK45,Calculs!AL45,Calculs!AM45)/100)</f>
        <v/>
      </c>
      <c r="G47" s="99" t="str">
        <f>IF(ISERROR(AVERAGE(Calculs!AN45,Calculs!AO45,Calculs!AP45,Calculs!AQ45,Calculs!AR45,Calculs!AS45)/100),"",AVERAGE(Calculs!AN45,Calculs!AO45,Calculs!AP45,Calculs!AQ45,Calculs!AR45,Calculs!AS45)/100)</f>
        <v/>
      </c>
      <c r="H47" s="97" t="str">
        <f>IF(ISERROR(AVERAGE(Calculs!AT45,Calculs!AU45,Calculs!AV45,Calculs!AW45,Calculs!AX45,Calculs!AY45,Calculs!AZ45,Calculs!BA45,Calculs!BB45,Calculs!BC45,Calculs!BD45)/100),"",AVERAGE(Calculs!AT45,Calculs!AU45,Calculs!AV45,Calculs!AW45,Calculs!AX45,Calculs!AY45,Calculs!AZ45,Calculs!BA45,Calculs!BB45,Calculs!BC45,Calculs!BD45)/100)</f>
        <v/>
      </c>
      <c r="I47" s="96" t="str">
        <f>IF(ISERROR(AVERAGE(Calculs!BK45,Calculs!BL45,Calculs!BM45,Calculs!BN45,Calculs!BO45,Calculs!BP45)/100),"",AVERAGE(Calculs!BK45,Calculs!BL45,Calculs!BM45,Calculs!BN45,Calculs!BO45,Calculs!BP45)/100)</f>
        <v/>
      </c>
      <c r="J47" s="97" t="str">
        <f>IF(ISERROR(AVERAGE(Calculs!BE45,Calculs!BF45,Calculs!BG45,Calculs!BH45,Calculs!BI45,Calculs!BJ45)/100),"",AVERAGE(Calculs!BE45,Calculs!BF45,Calculs!BG45,Calculs!BH45,Calculs!BI45,Calculs!BJ45)/100)</f>
        <v/>
      </c>
      <c r="K47" s="100" t="str">
        <f>IF(ISERROR(AVERAGE(Calculs!BQ45,Calculs!BR45,Calculs!BS45)/100),"",AVERAGE(Calculs!BQ45,Calculs!BR45,Calculs!BS45)/100)</f>
        <v/>
      </c>
    </row>
    <row r="48" spans="1:11" s="101" customFormat="1" ht="28.5" customHeight="1">
      <c r="A48" s="95" t="str">
        <f>IF(Calculs!A46&lt;&gt;0,Calculs!A46,"")</f>
        <v/>
      </c>
      <c r="B48" s="96" t="str">
        <f>IF(ISERROR(AVERAGE(Calculs!B46,Calculs!C46,Calculs!D46,Calculs!E46,Calculs!F46,Calculs!G46,Calculs!H46,Calculs!I46,Calculs!J46,Calculs!K46,Calculs!L46,Calculs!M46,Calculs!N46,Calculs!O46,Calculs!P46,Calculs!Q46,Calculs!R46,Calculs!S46,Calculs!T46,Calculs!U46,Calculs!V46)/100),"",AVERAGE(Calculs!B46,Calculs!C46,Calculs!D46,Calculs!E46,Calculs!F46,Calculs!G46,Calculs!H46,Calculs!I46,Calculs!J46,Calculs!K46,Calculs!L46,Calculs!M46,Calculs!N46,Calculs!O46,Calculs!P46,Calculs!Q46,Calculs!R46,Calculs!S46,Calculs!T46,Calculs!U46,Calculs!V46)/100)</f>
        <v/>
      </c>
      <c r="C48" s="96" t="str">
        <f>IF(ISERROR(AVERAGE(Calculs!W46,Calculs!X46,Calculs!Y46,Calculs!Z46)/100),"",AVERAGE(Calculs!W46,Calculs!X46,Calculs!Y46,Calculs!Z46)/100)</f>
        <v/>
      </c>
      <c r="D48" s="97" t="str">
        <f>IF(ISERROR(AVERAGE(Calculs!AA46,Calculs!AB46,Calculs!AC46,Calculs!AD46)/100),"",AVERAGE(Calculs!AA46,Calculs!AB46,Calculs!AC46,Calculs!AD46)/100)</f>
        <v/>
      </c>
      <c r="E48" s="96" t="str">
        <f>IF(ISERROR(AVERAGE(Calculs!AE46,Calculs!AF46)/100),"",AVERAGE(Calculs!AE46,Calculs!AF46)/100)</f>
        <v/>
      </c>
      <c r="F48" s="98" t="str">
        <f>IF(ISERROR(AVERAGE(Calculs!AG46,Calculs!AH46,Calculs!AI46,Calculs!AJ46,Calculs!AK46,Calculs!AL46,Calculs!AM46)/100),"",AVERAGE(Calculs!AG46,Calculs!AH46,Calculs!AI46,Calculs!AJ46,Calculs!AK46,Calculs!AL46,Calculs!AM46)/100)</f>
        <v/>
      </c>
      <c r="G48" s="99" t="str">
        <f>IF(ISERROR(AVERAGE(Calculs!AN46,Calculs!AO46,Calculs!AP46,Calculs!AQ46,Calculs!AR46,Calculs!AS46)/100),"",AVERAGE(Calculs!AN46,Calculs!AO46,Calculs!AP46,Calculs!AQ46,Calculs!AR46,Calculs!AS46)/100)</f>
        <v/>
      </c>
      <c r="H48" s="97" t="str">
        <f>IF(ISERROR(AVERAGE(Calculs!AT46,Calculs!AU46,Calculs!AV46,Calculs!AW46,Calculs!AX46,Calculs!AY46,Calculs!AZ46,Calculs!BA46,Calculs!BB46,Calculs!BC46,Calculs!BD46)/100),"",AVERAGE(Calculs!AT46,Calculs!AU46,Calculs!AV46,Calculs!AW46,Calculs!AX46,Calculs!AY46,Calculs!AZ46,Calculs!BA46,Calculs!BB46,Calculs!BC46,Calculs!BD46)/100)</f>
        <v/>
      </c>
      <c r="I48" s="96" t="str">
        <f>IF(ISERROR(AVERAGE(Calculs!BK46,Calculs!BL46,Calculs!BM46,Calculs!BN46,Calculs!BO46,Calculs!BP46)/100),"",AVERAGE(Calculs!BK46,Calculs!BL46,Calculs!BM46,Calculs!BN46,Calculs!BO46,Calculs!BP46)/100)</f>
        <v/>
      </c>
      <c r="J48" s="97" t="str">
        <f>IF(ISERROR(AVERAGE(Calculs!BE46,Calculs!BF46,Calculs!BG46,Calculs!BH46,Calculs!BI46,Calculs!BJ46)/100),"",AVERAGE(Calculs!BE46,Calculs!BF46,Calculs!BG46,Calculs!BH46,Calculs!BI46,Calculs!BJ46)/100)</f>
        <v/>
      </c>
      <c r="K48" s="100" t="str">
        <f>IF(ISERROR(AVERAGE(Calculs!BQ46,Calculs!BR46,Calculs!BS46)/100),"",AVERAGE(Calculs!BQ46,Calculs!BR46,Calculs!BS46)/100)</f>
        <v/>
      </c>
    </row>
    <row r="49" spans="1:11" s="101" customFormat="1" ht="28.5" customHeight="1">
      <c r="A49" s="95" t="str">
        <f>IF(Calculs!A47&lt;&gt;0,Calculs!A47,"")</f>
        <v/>
      </c>
      <c r="B49" s="96" t="str">
        <f>IF(ISERROR(AVERAGE(Calculs!B47,Calculs!C47,Calculs!D47,Calculs!E47,Calculs!F47,Calculs!G47,Calculs!H47,Calculs!I47,Calculs!J47,Calculs!K47,Calculs!L47,Calculs!M47,Calculs!N47,Calculs!O47,Calculs!P47,Calculs!Q47,Calculs!R47,Calculs!S47,Calculs!T47,Calculs!U47,Calculs!V47)/100),"",AVERAGE(Calculs!B47,Calculs!C47,Calculs!D47,Calculs!E47,Calculs!F47,Calculs!G47,Calculs!H47,Calculs!I47,Calculs!J47,Calculs!K47,Calculs!L47,Calculs!M47,Calculs!N47,Calculs!O47,Calculs!P47,Calculs!Q47,Calculs!R47,Calculs!S47,Calculs!T47,Calculs!U47,Calculs!V47)/100)</f>
        <v/>
      </c>
      <c r="C49" s="96" t="str">
        <f>IF(ISERROR(AVERAGE(Calculs!W47,Calculs!X47,Calculs!Y47,Calculs!Z47)/100),"",AVERAGE(Calculs!W47,Calculs!X47,Calculs!Y47,Calculs!Z47)/100)</f>
        <v/>
      </c>
      <c r="D49" s="97" t="str">
        <f>IF(ISERROR(AVERAGE(Calculs!AA47,Calculs!AB47,Calculs!AC47,Calculs!AD47)/100),"",AVERAGE(Calculs!AA47,Calculs!AB47,Calculs!AC47,Calculs!AD47)/100)</f>
        <v/>
      </c>
      <c r="E49" s="96" t="str">
        <f>IF(ISERROR(AVERAGE(Calculs!AE47,Calculs!AF47)/100),"",AVERAGE(Calculs!AE47,Calculs!AF47)/100)</f>
        <v/>
      </c>
      <c r="F49" s="98" t="str">
        <f>IF(ISERROR(AVERAGE(Calculs!AG47,Calculs!AH47,Calculs!AI47,Calculs!AJ47,Calculs!AK47,Calculs!AL47,Calculs!AM47)/100),"",AVERAGE(Calculs!AG47,Calculs!AH47,Calculs!AI47,Calculs!AJ47,Calculs!AK47,Calculs!AL47,Calculs!AM47)/100)</f>
        <v/>
      </c>
      <c r="G49" s="99" t="str">
        <f>IF(ISERROR(AVERAGE(Calculs!AN47,Calculs!AO47,Calculs!AP47,Calculs!AQ47,Calculs!AR47,Calculs!AS47)/100),"",AVERAGE(Calculs!AN47,Calculs!AO47,Calculs!AP47,Calculs!AQ47,Calculs!AR47,Calculs!AS47)/100)</f>
        <v/>
      </c>
      <c r="H49" s="97" t="str">
        <f>IF(ISERROR(AVERAGE(Calculs!AT47,Calculs!AU47,Calculs!AV47,Calculs!AW47,Calculs!AX47,Calculs!AY47,Calculs!AZ47,Calculs!BA47,Calculs!BB47,Calculs!BC47,Calculs!BD47)/100),"",AVERAGE(Calculs!AT47,Calculs!AU47,Calculs!AV47,Calculs!AW47,Calculs!AX47,Calculs!AY47,Calculs!AZ47,Calculs!BA47,Calculs!BB47,Calculs!BC47,Calculs!BD47)/100)</f>
        <v/>
      </c>
      <c r="I49" s="96" t="str">
        <f>IF(ISERROR(AVERAGE(Calculs!BK47,Calculs!BL47,Calculs!BM47,Calculs!BN47,Calculs!BO47,Calculs!BP47)/100),"",AVERAGE(Calculs!BK47,Calculs!BL47,Calculs!BM47,Calculs!BN47,Calculs!BO47,Calculs!BP47)/100)</f>
        <v/>
      </c>
      <c r="J49" s="97" t="str">
        <f>IF(ISERROR(AVERAGE(Calculs!BE47,Calculs!BF47,Calculs!BG47,Calculs!BH47,Calculs!BI47,Calculs!BJ47)/100),"",AVERAGE(Calculs!BE47,Calculs!BF47,Calculs!BG47,Calculs!BH47,Calculs!BI47,Calculs!BJ47)/100)</f>
        <v/>
      </c>
      <c r="K49" s="100" t="str">
        <f>IF(ISERROR(AVERAGE(Calculs!BQ47,Calculs!BR47,Calculs!BS47)/100),"",AVERAGE(Calculs!BQ47,Calculs!BR47,Calculs!BS47)/100)</f>
        <v/>
      </c>
    </row>
    <row r="50" spans="1:11" s="101" customFormat="1" ht="28.5" customHeight="1">
      <c r="A50" s="95" t="str">
        <f>IF(Calculs!A48&lt;&gt;0,Calculs!A48,"")</f>
        <v/>
      </c>
      <c r="B50" s="96" t="str">
        <f>IF(ISERROR(AVERAGE(Calculs!B48,Calculs!C48,Calculs!D48,Calculs!E48,Calculs!F48,Calculs!G48,Calculs!H48,Calculs!I48,Calculs!J48,Calculs!K48,Calculs!L48,Calculs!M48,Calculs!N48,Calculs!O48,Calculs!P48,Calculs!Q48,Calculs!R48,Calculs!S48,Calculs!T48,Calculs!U48,Calculs!V48)/100),"",AVERAGE(Calculs!B48,Calculs!C48,Calculs!D48,Calculs!E48,Calculs!F48,Calculs!G48,Calculs!H48,Calculs!I48,Calculs!J48,Calculs!K48,Calculs!L48,Calculs!M48,Calculs!N48,Calculs!O48,Calculs!P48,Calculs!Q48,Calculs!R48,Calculs!S48,Calculs!T48,Calculs!U48,Calculs!V48)/100)</f>
        <v/>
      </c>
      <c r="C50" s="96" t="str">
        <f>IF(ISERROR(AVERAGE(Calculs!W48,Calculs!X48,Calculs!Y48,Calculs!Z48)/100),"",AVERAGE(Calculs!W48,Calculs!X48,Calculs!Y48,Calculs!Z48)/100)</f>
        <v/>
      </c>
      <c r="D50" s="97" t="str">
        <f>IF(ISERROR(AVERAGE(Calculs!AA48,Calculs!AB48,Calculs!AC48,Calculs!AD48)/100),"",AVERAGE(Calculs!AA48,Calculs!AB48,Calculs!AC48,Calculs!AD48)/100)</f>
        <v/>
      </c>
      <c r="E50" s="96" t="str">
        <f>IF(ISERROR(AVERAGE(Calculs!AE48,Calculs!AF48)/100),"",AVERAGE(Calculs!AE48,Calculs!AF48)/100)</f>
        <v/>
      </c>
      <c r="F50" s="98" t="str">
        <f>IF(ISERROR(AVERAGE(Calculs!AG48,Calculs!AH48,Calculs!AI48,Calculs!AJ48,Calculs!AK48,Calculs!AL48,Calculs!AM48)/100),"",AVERAGE(Calculs!AG48,Calculs!AH48,Calculs!AI48,Calculs!AJ48,Calculs!AK48,Calculs!AL48,Calculs!AM48)/100)</f>
        <v/>
      </c>
      <c r="G50" s="99" t="str">
        <f>IF(ISERROR(AVERAGE(Calculs!AN48,Calculs!AO48,Calculs!AP48,Calculs!AQ48,Calculs!AR48,Calculs!AS48)/100),"",AVERAGE(Calculs!AN48,Calculs!AO48,Calculs!AP48,Calculs!AQ48,Calculs!AR48,Calculs!AS48)/100)</f>
        <v/>
      </c>
      <c r="H50" s="97" t="str">
        <f>IF(ISERROR(AVERAGE(Calculs!AT48,Calculs!AU48,Calculs!AV48,Calculs!AW48,Calculs!AX48,Calculs!AY48,Calculs!AZ48,Calculs!BA48,Calculs!BB48,Calculs!BC48,Calculs!BD48)/100),"",AVERAGE(Calculs!AT48,Calculs!AU48,Calculs!AV48,Calculs!AW48,Calculs!AX48,Calculs!AY48,Calculs!AZ48,Calculs!BA48,Calculs!BB48,Calculs!BC48,Calculs!BD48)/100)</f>
        <v/>
      </c>
      <c r="I50" s="96" t="str">
        <f>IF(ISERROR(AVERAGE(Calculs!BK48,Calculs!BL48,Calculs!BM48,Calculs!BN48,Calculs!BO48,Calculs!BP48)/100),"",AVERAGE(Calculs!BK48,Calculs!BL48,Calculs!BM48,Calculs!BN48,Calculs!BO48,Calculs!BP48)/100)</f>
        <v/>
      </c>
      <c r="J50" s="97" t="str">
        <f>IF(ISERROR(AVERAGE(Calculs!BE48,Calculs!BF48,Calculs!BG48,Calculs!BH48,Calculs!BI48,Calculs!BJ48)/100),"",AVERAGE(Calculs!BE48,Calculs!BF48,Calculs!BG48,Calculs!BH48,Calculs!BI48,Calculs!BJ48)/100)</f>
        <v/>
      </c>
      <c r="K50" s="100" t="str">
        <f>IF(ISERROR(AVERAGE(Calculs!BQ48,Calculs!BR48,Calculs!BS48)/100),"",AVERAGE(Calculs!BQ48,Calculs!BR48,Calculs!BS48)/100)</f>
        <v/>
      </c>
    </row>
    <row r="51" spans="1:11" s="101" customFormat="1" ht="28.5" customHeight="1">
      <c r="A51" s="95" t="str">
        <f>IF(Calculs!A49&lt;&gt;0,Calculs!A49,"")</f>
        <v/>
      </c>
      <c r="B51" s="96" t="str">
        <f>IF(ISERROR(AVERAGE(Calculs!B49,Calculs!C49,Calculs!D49,Calculs!E49,Calculs!F49,Calculs!G49,Calculs!H49,Calculs!I49,Calculs!J49,Calculs!K49,Calculs!L49,Calculs!M49,Calculs!N49,Calculs!O49,Calculs!P49,Calculs!Q49,Calculs!R49,Calculs!S49,Calculs!T49,Calculs!U49,Calculs!V49)/100),"",AVERAGE(Calculs!B49,Calculs!C49,Calculs!D49,Calculs!E49,Calculs!F49,Calculs!G49,Calculs!H49,Calculs!I49,Calculs!J49,Calculs!K49,Calculs!L49,Calculs!M49,Calculs!N49,Calculs!O49,Calculs!P49,Calculs!Q49,Calculs!R49,Calculs!S49,Calculs!T49,Calculs!U49,Calculs!V49)/100)</f>
        <v/>
      </c>
      <c r="C51" s="96" t="str">
        <f>IF(ISERROR(AVERAGE(Calculs!W49,Calculs!X49,Calculs!Y49,Calculs!Z49)/100),"",AVERAGE(Calculs!W49,Calculs!X49,Calculs!Y49,Calculs!Z49)/100)</f>
        <v/>
      </c>
      <c r="D51" s="97" t="str">
        <f>IF(ISERROR(AVERAGE(Calculs!AA49,Calculs!AB49,Calculs!AC49,Calculs!AD49)/100),"",AVERAGE(Calculs!AA49,Calculs!AB49,Calculs!AC49,Calculs!AD49)/100)</f>
        <v/>
      </c>
      <c r="E51" s="96" t="str">
        <f>IF(ISERROR(AVERAGE(Calculs!AE49,Calculs!AF49)/100),"",AVERAGE(Calculs!AE49,Calculs!AF49)/100)</f>
        <v/>
      </c>
      <c r="F51" s="98" t="str">
        <f>IF(ISERROR(AVERAGE(Calculs!AG49,Calculs!AH49,Calculs!AI49,Calculs!AJ49,Calculs!AK49,Calculs!AL49,Calculs!AM49)/100),"",AVERAGE(Calculs!AG49,Calculs!AH49,Calculs!AI49,Calculs!AJ49,Calculs!AK49,Calculs!AL49,Calculs!AM49)/100)</f>
        <v/>
      </c>
      <c r="G51" s="99" t="str">
        <f>IF(ISERROR(AVERAGE(Calculs!AN49,Calculs!AO49,Calculs!AP49,Calculs!AQ49,Calculs!AR49,Calculs!AS49)/100),"",AVERAGE(Calculs!AN49,Calculs!AO49,Calculs!AP49,Calculs!AQ49,Calculs!AR49,Calculs!AS49)/100)</f>
        <v/>
      </c>
      <c r="H51" s="97" t="str">
        <f>IF(ISERROR(AVERAGE(Calculs!AT49,Calculs!AU49,Calculs!AV49,Calculs!AW49,Calculs!AX49,Calculs!AY49,Calculs!AZ49,Calculs!BA49,Calculs!BB49,Calculs!BC49,Calculs!BD49)/100),"",AVERAGE(Calculs!AT49,Calculs!AU49,Calculs!AV49,Calculs!AW49,Calculs!AX49,Calculs!AY49,Calculs!AZ49,Calculs!BA49,Calculs!BB49,Calculs!BC49,Calculs!BD49)/100)</f>
        <v/>
      </c>
      <c r="I51" s="96" t="str">
        <f>IF(ISERROR(AVERAGE(Calculs!BK49,Calculs!BL49,Calculs!BM49,Calculs!BN49,Calculs!BO49,Calculs!BP49)/100),"",AVERAGE(Calculs!BK49,Calculs!BL49,Calculs!BM49,Calculs!BN49,Calculs!BO49,Calculs!BP49)/100)</f>
        <v/>
      </c>
      <c r="J51" s="97" t="str">
        <f>IF(ISERROR(AVERAGE(Calculs!BE49,Calculs!BF49,Calculs!BG49,Calculs!BH49,Calculs!BI49,Calculs!BJ49)/100),"",AVERAGE(Calculs!BE49,Calculs!BF49,Calculs!BG49,Calculs!BH49,Calculs!BI49,Calculs!BJ49)/100)</f>
        <v/>
      </c>
      <c r="K51" s="100" t="str">
        <f>IF(ISERROR(AVERAGE(Calculs!BQ49,Calculs!BR49,Calculs!BS49)/100),"",AVERAGE(Calculs!BQ49,Calculs!BR49,Calculs!BS49)/100)</f>
        <v/>
      </c>
    </row>
    <row r="52" spans="1:11" s="101" customFormat="1" ht="28.5" customHeight="1">
      <c r="A52" s="95" t="str">
        <f>IF(Calculs!A50&lt;&gt;0,Calculs!A50,"")</f>
        <v/>
      </c>
      <c r="B52" s="96" t="str">
        <f>IF(ISERROR(AVERAGE(Calculs!B50,Calculs!C50,Calculs!D50,Calculs!E50,Calculs!F50,Calculs!G50,Calculs!H50,Calculs!I50,Calculs!J50,Calculs!K50,Calculs!L50,Calculs!M50,Calculs!N50,Calculs!O50,Calculs!P50,Calculs!Q50,Calculs!R50,Calculs!S50,Calculs!T50,Calculs!U50,Calculs!V50)/100),"",AVERAGE(Calculs!B50,Calculs!C50,Calculs!D50,Calculs!E50,Calculs!F50,Calculs!G50,Calculs!H50,Calculs!I50,Calculs!J50,Calculs!K50,Calculs!L50,Calculs!M50,Calculs!N50,Calculs!O50,Calculs!P50,Calculs!Q50,Calculs!R50,Calculs!S50,Calculs!T50,Calculs!U50,Calculs!V50)/100)</f>
        <v/>
      </c>
      <c r="C52" s="96" t="str">
        <f>IF(ISERROR(AVERAGE(Calculs!W50,Calculs!X50,Calculs!Y50,Calculs!Z50)/100),"",AVERAGE(Calculs!W50,Calculs!X50,Calculs!Y50,Calculs!Z50)/100)</f>
        <v/>
      </c>
      <c r="D52" s="97" t="str">
        <f>IF(ISERROR(AVERAGE(Calculs!AA50,Calculs!AB50,Calculs!AC50,Calculs!AD50)/100),"",AVERAGE(Calculs!AA50,Calculs!AB50,Calculs!AC50,Calculs!AD50)/100)</f>
        <v/>
      </c>
      <c r="E52" s="96" t="str">
        <f>IF(ISERROR(AVERAGE(Calculs!AE50,Calculs!AF50)/100),"",AVERAGE(Calculs!AE50,Calculs!AF50)/100)</f>
        <v/>
      </c>
      <c r="F52" s="98" t="str">
        <f>IF(ISERROR(AVERAGE(Calculs!AG50,Calculs!AH50,Calculs!AI50,Calculs!AJ50,Calculs!AK50,Calculs!AL50,Calculs!AM50)/100),"",AVERAGE(Calculs!AG50,Calculs!AH50,Calculs!AI50,Calculs!AJ50,Calculs!AK50,Calculs!AL50,Calculs!AM50)/100)</f>
        <v/>
      </c>
      <c r="G52" s="99" t="str">
        <f>IF(ISERROR(AVERAGE(Calculs!AN50,Calculs!AO50,Calculs!AP50,Calculs!AQ50,Calculs!AR50,Calculs!AS50)/100),"",AVERAGE(Calculs!AN50,Calculs!AO50,Calculs!AP50,Calculs!AQ50,Calculs!AR50,Calculs!AS50)/100)</f>
        <v/>
      </c>
      <c r="H52" s="97" t="str">
        <f>IF(ISERROR(AVERAGE(Calculs!AT50,Calculs!AU50,Calculs!AV50,Calculs!AW50,Calculs!AX50,Calculs!AY50,Calculs!AZ50,Calculs!BA50,Calculs!BB50,Calculs!BC50,Calculs!BD50)/100),"",AVERAGE(Calculs!AT50,Calculs!AU50,Calculs!AV50,Calculs!AW50,Calculs!AX50,Calculs!AY50,Calculs!AZ50,Calculs!BA50,Calculs!BB50,Calculs!BC50,Calculs!BD50)/100)</f>
        <v/>
      </c>
      <c r="I52" s="96" t="str">
        <f>IF(ISERROR(AVERAGE(Calculs!BK50,Calculs!BL50,Calculs!BM50,Calculs!BN50,Calculs!BO50,Calculs!BP50)/100),"",AVERAGE(Calculs!BK50,Calculs!BL50,Calculs!BM50,Calculs!BN50,Calculs!BO50,Calculs!BP50)/100)</f>
        <v/>
      </c>
      <c r="J52" s="97" t="str">
        <f>IF(ISERROR(AVERAGE(Calculs!BE50,Calculs!BF50,Calculs!BG50,Calculs!BH50,Calculs!BI50,Calculs!BJ50)/100),"",AVERAGE(Calculs!BE50,Calculs!BF50,Calculs!BG50,Calculs!BH50,Calculs!BI50,Calculs!BJ50)/100)</f>
        <v/>
      </c>
      <c r="K52" s="100" t="str">
        <f>IF(ISERROR(AVERAGE(Calculs!BQ50,Calculs!BR50,Calculs!BS50)/100),"",AVERAGE(Calculs!BQ50,Calculs!BR50,Calculs!BS50)/100)</f>
        <v/>
      </c>
    </row>
    <row r="53" spans="1:11" s="101" customFormat="1" ht="28.5" customHeight="1">
      <c r="A53" s="95" t="str">
        <f>IF(Calculs!A51&lt;&gt;0,Calculs!A51,"")</f>
        <v/>
      </c>
      <c r="B53" s="96" t="str">
        <f>IF(ISERROR(AVERAGE(Calculs!B51,Calculs!C51,Calculs!D51,Calculs!E51,Calculs!F51,Calculs!G51,Calculs!H51,Calculs!I51,Calculs!J51,Calculs!K51,Calculs!L51,Calculs!M51,Calculs!N51,Calculs!O51,Calculs!P51,Calculs!Q51,Calculs!R51,Calculs!S51,Calculs!T51,Calculs!U51,Calculs!V51)/100),"",AVERAGE(Calculs!B51,Calculs!C51,Calculs!D51,Calculs!E51,Calculs!F51,Calculs!G51,Calculs!H51,Calculs!I51,Calculs!J51,Calculs!K51,Calculs!L51,Calculs!M51,Calculs!N51,Calculs!O51,Calculs!P51,Calculs!Q51,Calculs!R51,Calculs!S51,Calculs!T51,Calculs!U51,Calculs!V51)/100)</f>
        <v/>
      </c>
      <c r="C53" s="96" t="str">
        <f>IF(ISERROR(AVERAGE(Calculs!W51,Calculs!X51,Calculs!Y51,Calculs!Z51)/100),"",AVERAGE(Calculs!W51,Calculs!X51,Calculs!Y51,Calculs!Z51)/100)</f>
        <v/>
      </c>
      <c r="D53" s="97" t="str">
        <f>IF(ISERROR(AVERAGE(Calculs!AA51,Calculs!AB51,Calculs!AC51,Calculs!AD51)/100),"",AVERAGE(Calculs!AA51,Calculs!AB51,Calculs!AC51,Calculs!AD51)/100)</f>
        <v/>
      </c>
      <c r="E53" s="96" t="str">
        <f>IF(ISERROR(AVERAGE(Calculs!AE51,Calculs!AF51)/100),"",AVERAGE(Calculs!AE51,Calculs!AF51)/100)</f>
        <v/>
      </c>
      <c r="F53" s="98" t="str">
        <f>IF(ISERROR(AVERAGE(Calculs!AG51,Calculs!AH51,Calculs!AI51,Calculs!AJ51,Calculs!AK51,Calculs!AL51,Calculs!AM51)/100),"",AVERAGE(Calculs!AG51,Calculs!AH51,Calculs!AI51,Calculs!AJ51,Calculs!AK51,Calculs!AL51,Calculs!AM51)/100)</f>
        <v/>
      </c>
      <c r="G53" s="99" t="str">
        <f>IF(ISERROR(AVERAGE(Calculs!AN51,Calculs!AO51,Calculs!AP51,Calculs!AQ51,Calculs!AR51,Calculs!AS51)/100),"",AVERAGE(Calculs!AN51,Calculs!AO51,Calculs!AP51,Calculs!AQ51,Calculs!AR51,Calculs!AS51)/100)</f>
        <v/>
      </c>
      <c r="H53" s="97" t="str">
        <f>IF(ISERROR(AVERAGE(Calculs!AT51,Calculs!AU51,Calculs!AV51,Calculs!AW51,Calculs!AX51,Calculs!AY51,Calculs!AZ51,Calculs!BA51,Calculs!BB51,Calculs!BC51,Calculs!BD51)/100),"",AVERAGE(Calculs!AT51,Calculs!AU51,Calculs!AV51,Calculs!AW51,Calculs!AX51,Calculs!AY51,Calculs!AZ51,Calculs!BA51,Calculs!BB51,Calculs!BC51,Calculs!BD51)/100)</f>
        <v/>
      </c>
      <c r="I53" s="96" t="str">
        <f>IF(ISERROR(AVERAGE(Calculs!BK51,Calculs!BL51,Calculs!BM51,Calculs!BN51,Calculs!BO51,Calculs!BP51)/100),"",AVERAGE(Calculs!BK51,Calculs!BL51,Calculs!BM51,Calculs!BN51,Calculs!BO51,Calculs!BP51)/100)</f>
        <v/>
      </c>
      <c r="J53" s="97" t="str">
        <f>IF(ISERROR(AVERAGE(Calculs!BE51,Calculs!BF51,Calculs!BG51,Calculs!BH51,Calculs!BI51,Calculs!BJ51)/100),"",AVERAGE(Calculs!BE51,Calculs!BF51,Calculs!BG51,Calculs!BH51,Calculs!BI51,Calculs!BJ51)/100)</f>
        <v/>
      </c>
      <c r="K53" s="100" t="str">
        <f>IF(ISERROR(AVERAGE(Calculs!BQ51,Calculs!BR51,Calculs!BS51)/100),"",AVERAGE(Calculs!BQ51,Calculs!BR51,Calculs!BS51)/100)</f>
        <v/>
      </c>
    </row>
    <row r="54" spans="1:11" s="101" customFormat="1" ht="28.5" customHeight="1">
      <c r="A54" s="95" t="str">
        <f>IF(Calculs!A52&lt;&gt;0,Calculs!A52,"")</f>
        <v/>
      </c>
      <c r="B54" s="96" t="str">
        <f>IF(ISERROR(AVERAGE(Calculs!B52,Calculs!C52,Calculs!D52,Calculs!E52,Calculs!F52,Calculs!G52,Calculs!H52,Calculs!I52,Calculs!J52,Calculs!K52,Calculs!L52,Calculs!M52,Calculs!N52,Calculs!O52,Calculs!P52,Calculs!Q52,Calculs!R52,Calculs!S52,Calculs!T52,Calculs!U52,Calculs!V52)/100),"",AVERAGE(Calculs!B52,Calculs!C52,Calculs!D52,Calculs!E52,Calculs!F52,Calculs!G52,Calculs!H52,Calculs!I52,Calculs!J52,Calculs!K52,Calculs!L52,Calculs!M52,Calculs!N52,Calculs!O52,Calculs!P52,Calculs!Q52,Calculs!R52,Calculs!S52,Calculs!T52,Calculs!U52,Calculs!V52)/100)</f>
        <v/>
      </c>
      <c r="C54" s="96" t="str">
        <f>IF(ISERROR(AVERAGE(Calculs!W52,Calculs!X52,Calculs!Y52,Calculs!Z52)/100),"",AVERAGE(Calculs!W52,Calculs!X52,Calculs!Y52,Calculs!Z52)/100)</f>
        <v/>
      </c>
      <c r="D54" s="97" t="str">
        <f>IF(ISERROR(AVERAGE(Calculs!AA52,Calculs!AB52,Calculs!AC52,Calculs!AD52)/100),"",AVERAGE(Calculs!AA52,Calculs!AB52,Calculs!AC52,Calculs!AD52)/100)</f>
        <v/>
      </c>
      <c r="E54" s="96" t="str">
        <f>IF(ISERROR(AVERAGE(Calculs!AE52,Calculs!AF52)/100),"",AVERAGE(Calculs!AE52,Calculs!AF52)/100)</f>
        <v/>
      </c>
      <c r="F54" s="98" t="str">
        <f>IF(ISERROR(AVERAGE(Calculs!AG52,Calculs!AH52,Calculs!AI52,Calculs!AJ52,Calculs!AK52,Calculs!AL52,Calculs!AM52)/100),"",AVERAGE(Calculs!AG52,Calculs!AH52,Calculs!AI52,Calculs!AJ52,Calculs!AK52,Calculs!AL52,Calculs!AM52)/100)</f>
        <v/>
      </c>
      <c r="G54" s="99" t="str">
        <f>IF(ISERROR(AVERAGE(Calculs!AN52,Calculs!AO52,Calculs!AP52,Calculs!AQ52,Calculs!AR52,Calculs!AS52)/100),"",AVERAGE(Calculs!AN52,Calculs!AO52,Calculs!AP52,Calculs!AQ52,Calculs!AR52,Calculs!AS52)/100)</f>
        <v/>
      </c>
      <c r="H54" s="97" t="str">
        <f>IF(ISERROR(AVERAGE(Calculs!AT52,Calculs!AU52,Calculs!AV52,Calculs!AW52,Calculs!AX52,Calculs!AY52,Calculs!AZ52,Calculs!BA52,Calculs!BB52,Calculs!BC52,Calculs!BD52)/100),"",AVERAGE(Calculs!AT52,Calculs!AU52,Calculs!AV52,Calculs!AW52,Calculs!AX52,Calculs!AY52,Calculs!AZ52,Calculs!BA52,Calculs!BB52,Calculs!BC52,Calculs!BD52)/100)</f>
        <v/>
      </c>
      <c r="I54" s="96" t="str">
        <f>IF(ISERROR(AVERAGE(Calculs!BK52,Calculs!BL52,Calculs!BM52,Calculs!BN52,Calculs!BO52,Calculs!BP52)/100),"",AVERAGE(Calculs!BK52,Calculs!BL52,Calculs!BM52,Calculs!BN52,Calculs!BO52,Calculs!BP52)/100)</f>
        <v/>
      </c>
      <c r="J54" s="97" t="str">
        <f>IF(ISERROR(AVERAGE(Calculs!BE52,Calculs!BF52,Calculs!BG52,Calculs!BH52,Calculs!BI52,Calculs!BJ52)/100),"",AVERAGE(Calculs!BE52,Calculs!BF52,Calculs!BG52,Calculs!BH52,Calculs!BI52,Calculs!BJ52)/100)</f>
        <v/>
      </c>
      <c r="K54" s="100" t="str">
        <f>IF(ISERROR(AVERAGE(Calculs!BQ52,Calculs!BR52,Calculs!BS52)/100),"",AVERAGE(Calculs!BQ52,Calculs!BR52,Calculs!BS52)/100)</f>
        <v/>
      </c>
    </row>
    <row r="55" spans="1:11" s="101" customFormat="1" ht="28.5" customHeight="1">
      <c r="A55" s="95" t="str">
        <f>IF(Calculs!A53&lt;&gt;0,Calculs!A53,"")</f>
        <v/>
      </c>
      <c r="B55" s="96" t="str">
        <f>IF(ISERROR(AVERAGE(Calculs!B53,Calculs!C53,Calculs!D53,Calculs!E53,Calculs!F53,Calculs!G53,Calculs!H53,Calculs!I53,Calculs!J53,Calculs!K53,Calculs!L53,Calculs!M53,Calculs!N53,Calculs!O53,Calculs!P53,Calculs!Q53,Calculs!R53,Calculs!S53,Calculs!T53,Calculs!U53,Calculs!V53)/100),"",AVERAGE(Calculs!B53,Calculs!C53,Calculs!D53,Calculs!E53,Calculs!F53,Calculs!G53,Calculs!H53,Calculs!I53,Calculs!J53,Calculs!K53,Calculs!L53,Calculs!M53,Calculs!N53,Calculs!O53,Calculs!P53,Calculs!Q53,Calculs!R53,Calculs!S53,Calculs!T53,Calculs!U53,Calculs!V53)/100)</f>
        <v/>
      </c>
      <c r="C55" s="96" t="str">
        <f>IF(ISERROR(AVERAGE(Calculs!W53,Calculs!X53,Calculs!Y53,Calculs!Z53)/100),"",AVERAGE(Calculs!W53,Calculs!X53,Calculs!Y53,Calculs!Z53)/100)</f>
        <v/>
      </c>
      <c r="D55" s="97" t="str">
        <f>IF(ISERROR(AVERAGE(Calculs!AA53,Calculs!AB53,Calculs!AC53,Calculs!AD53)/100),"",AVERAGE(Calculs!AA53,Calculs!AB53,Calculs!AC53,Calculs!AD53)/100)</f>
        <v/>
      </c>
      <c r="E55" s="96" t="str">
        <f>IF(ISERROR(AVERAGE(Calculs!AE53,Calculs!AF53)/100),"",AVERAGE(Calculs!AE53,Calculs!AF53)/100)</f>
        <v/>
      </c>
      <c r="F55" s="98" t="str">
        <f>IF(ISERROR(AVERAGE(Calculs!AG53,Calculs!AH53,Calculs!AI53,Calculs!AJ53,Calculs!AK53,Calculs!AL53,Calculs!AM53)/100),"",AVERAGE(Calculs!AG53,Calculs!AH53,Calculs!AI53,Calculs!AJ53,Calculs!AK53,Calculs!AL53,Calculs!AM53)/100)</f>
        <v/>
      </c>
      <c r="G55" s="99" t="str">
        <f>IF(ISERROR(AVERAGE(Calculs!AN53,Calculs!AO53,Calculs!AP53,Calculs!AQ53,Calculs!AR53,Calculs!AS53)/100),"",AVERAGE(Calculs!AN53,Calculs!AO53,Calculs!AP53,Calculs!AQ53,Calculs!AR53,Calculs!AS53)/100)</f>
        <v/>
      </c>
      <c r="H55" s="97" t="str">
        <f>IF(ISERROR(AVERAGE(Calculs!AT53,Calculs!AU53,Calculs!AV53,Calculs!AW53,Calculs!AX53,Calculs!AY53,Calculs!AZ53,Calculs!BA53,Calculs!BB53,Calculs!BC53,Calculs!BD53)/100),"",AVERAGE(Calculs!AT53,Calculs!AU53,Calculs!AV53,Calculs!AW53,Calculs!AX53,Calculs!AY53,Calculs!AZ53,Calculs!BA53,Calculs!BB53,Calculs!BC53,Calculs!BD53)/100)</f>
        <v/>
      </c>
      <c r="I55" s="96" t="str">
        <f>IF(ISERROR(AVERAGE(Calculs!BK53,Calculs!BL53,Calculs!BM53,Calculs!BN53,Calculs!BO53,Calculs!BP53)/100),"",AVERAGE(Calculs!BK53,Calculs!BL53,Calculs!BM53,Calculs!BN53,Calculs!BO53,Calculs!BP53)/100)</f>
        <v/>
      </c>
      <c r="J55" s="97" t="str">
        <f>IF(ISERROR(AVERAGE(Calculs!BE53,Calculs!BF53,Calculs!BG53,Calculs!BH53,Calculs!BI53,Calculs!BJ53)/100),"",AVERAGE(Calculs!BE53,Calculs!BF53,Calculs!BG53,Calculs!BH53,Calculs!BI53,Calculs!BJ53)/100)</f>
        <v/>
      </c>
      <c r="K55" s="100" t="str">
        <f>IF(ISERROR(AVERAGE(Calculs!BQ53,Calculs!BR53,Calculs!BS53)/100),"",AVERAGE(Calculs!BQ53,Calculs!BR53,Calculs!BS53)/100)</f>
        <v/>
      </c>
    </row>
    <row r="56" spans="1:11" s="101" customFormat="1" ht="28.5" customHeight="1">
      <c r="A56" s="95" t="str">
        <f>IF(Calculs!A54&lt;&gt;0,Calculs!A54,"")</f>
        <v/>
      </c>
      <c r="B56" s="96" t="str">
        <f>IF(ISERROR(AVERAGE(Calculs!B54,Calculs!C54,Calculs!D54,Calculs!E54,Calculs!F54,Calculs!G54,Calculs!H54,Calculs!I54,Calculs!J54,Calculs!K54,Calculs!L54,Calculs!M54,Calculs!N54,Calculs!O54,Calculs!P54,Calculs!Q54,Calculs!R54,Calculs!S54,Calculs!T54,Calculs!U54,Calculs!V54)/100),"",AVERAGE(Calculs!B54,Calculs!C54,Calculs!D54,Calculs!E54,Calculs!F54,Calculs!G54,Calculs!H54,Calculs!I54,Calculs!J54,Calculs!K54,Calculs!L54,Calculs!M54,Calculs!N54,Calculs!O54,Calculs!P54,Calculs!Q54,Calculs!R54,Calculs!S54,Calculs!T54,Calculs!U54,Calculs!V54)/100)</f>
        <v/>
      </c>
      <c r="C56" s="96" t="str">
        <f>IF(ISERROR(AVERAGE(Calculs!W54,Calculs!X54,Calculs!Y54,Calculs!Z54)/100),"",AVERAGE(Calculs!W54,Calculs!X54,Calculs!Y54,Calculs!Z54)/100)</f>
        <v/>
      </c>
      <c r="D56" s="97" t="str">
        <f>IF(ISERROR(AVERAGE(Calculs!AA54,Calculs!AB54,Calculs!AC54,Calculs!AD54)/100),"",AVERAGE(Calculs!AA54,Calculs!AB54,Calculs!AC54,Calculs!AD54)/100)</f>
        <v/>
      </c>
      <c r="E56" s="96" t="str">
        <f>IF(ISERROR(AVERAGE(Calculs!AE54,Calculs!AF54)/100),"",AVERAGE(Calculs!AE54,Calculs!AF54)/100)</f>
        <v/>
      </c>
      <c r="F56" s="98" t="str">
        <f>IF(ISERROR(AVERAGE(Calculs!AG54,Calculs!AH54,Calculs!AI54,Calculs!AJ54,Calculs!AK54,Calculs!AL54,Calculs!AM54)/100),"",AVERAGE(Calculs!AG54,Calculs!AH54,Calculs!AI54,Calculs!AJ54,Calculs!AK54,Calculs!AL54,Calculs!AM54)/100)</f>
        <v/>
      </c>
      <c r="G56" s="99" t="str">
        <f>IF(ISERROR(AVERAGE(Calculs!AN54,Calculs!AO54,Calculs!AP54,Calculs!AQ54,Calculs!AR54,Calculs!AS54)/100),"",AVERAGE(Calculs!AN54,Calculs!AO54,Calculs!AP54,Calculs!AQ54,Calculs!AR54,Calculs!AS54)/100)</f>
        <v/>
      </c>
      <c r="H56" s="97" t="str">
        <f>IF(ISERROR(AVERAGE(Calculs!AT54,Calculs!AU54,Calculs!AV54,Calculs!AW54,Calculs!AX54,Calculs!AY54,Calculs!AZ54,Calculs!BA54,Calculs!BB54,Calculs!BC54,Calculs!BD54)/100),"",AVERAGE(Calculs!AT54,Calculs!AU54,Calculs!AV54,Calculs!AW54,Calculs!AX54,Calculs!AY54,Calculs!AZ54,Calculs!BA54,Calculs!BB54,Calculs!BC54,Calculs!BD54)/100)</f>
        <v/>
      </c>
      <c r="I56" s="96" t="str">
        <f>IF(ISERROR(AVERAGE(Calculs!BK54,Calculs!BL54,Calculs!BM54,Calculs!BN54,Calculs!BO54,Calculs!BP54)/100),"",AVERAGE(Calculs!BK54,Calculs!BL54,Calculs!BM54,Calculs!BN54,Calculs!BO54,Calculs!BP54)/100)</f>
        <v/>
      </c>
      <c r="J56" s="97" t="str">
        <f>IF(ISERROR(AVERAGE(Calculs!BE54,Calculs!BF54,Calculs!BG54,Calculs!BH54,Calculs!BI54,Calculs!BJ54)/100),"",AVERAGE(Calculs!BE54,Calculs!BF54,Calculs!BG54,Calculs!BH54,Calculs!BI54,Calculs!BJ54)/100)</f>
        <v/>
      </c>
      <c r="K56" s="100" t="str">
        <f>IF(ISERROR(AVERAGE(Calculs!BQ54,Calculs!BR54,Calculs!BS54)/100),"",AVERAGE(Calculs!BQ54,Calculs!BR54,Calculs!BS54)/100)</f>
        <v/>
      </c>
    </row>
    <row r="57" spans="1:11" s="101" customFormat="1" ht="28.5" customHeight="1">
      <c r="A57" s="95" t="str">
        <f>IF(Calculs!A55&lt;&gt;0,Calculs!A55,"")</f>
        <v/>
      </c>
      <c r="B57" s="96" t="str">
        <f>IF(ISERROR(AVERAGE(Calculs!B55,Calculs!C55,Calculs!D55,Calculs!E55,Calculs!F55,Calculs!G55,Calculs!H55,Calculs!I55,Calculs!J55,Calculs!K55,Calculs!L55,Calculs!M55,Calculs!N55,Calculs!O55,Calculs!P55,Calculs!Q55,Calculs!R55,Calculs!S55,Calculs!T55,Calculs!U55,Calculs!V55)/100),"",AVERAGE(Calculs!B55,Calculs!C55,Calculs!D55,Calculs!E55,Calculs!F55,Calculs!G55,Calculs!H55,Calculs!I55,Calculs!J55,Calculs!K55,Calculs!L55,Calculs!M55,Calculs!N55,Calculs!O55,Calculs!P55,Calculs!Q55,Calculs!R55,Calculs!S55,Calculs!T55,Calculs!U55,Calculs!V55)/100)</f>
        <v/>
      </c>
      <c r="C57" s="96" t="str">
        <f>IF(ISERROR(AVERAGE(Calculs!W55,Calculs!X55,Calculs!Y55,Calculs!Z55)/100),"",AVERAGE(Calculs!W55,Calculs!X55,Calculs!Y55,Calculs!Z55)/100)</f>
        <v/>
      </c>
      <c r="D57" s="97" t="str">
        <f>IF(ISERROR(AVERAGE(Calculs!AA55,Calculs!AB55,Calculs!AC55,Calculs!AD55)/100),"",AVERAGE(Calculs!AA55,Calculs!AB55,Calculs!AC55,Calculs!AD55)/100)</f>
        <v/>
      </c>
      <c r="E57" s="96" t="str">
        <f>IF(ISERROR(AVERAGE(Calculs!AE55,Calculs!AF55)/100),"",AVERAGE(Calculs!AE55,Calculs!AF55)/100)</f>
        <v/>
      </c>
      <c r="F57" s="98" t="str">
        <f>IF(ISERROR(AVERAGE(Calculs!AG55,Calculs!AH55,Calculs!AI55,Calculs!AJ55,Calculs!AK55,Calculs!AL55,Calculs!AM55)/100),"",AVERAGE(Calculs!AG55,Calculs!AH55,Calculs!AI55,Calculs!AJ55,Calculs!AK55,Calculs!AL55,Calculs!AM55)/100)</f>
        <v/>
      </c>
      <c r="G57" s="99" t="str">
        <f>IF(ISERROR(AVERAGE(Calculs!AN55,Calculs!AO55,Calculs!AP55,Calculs!AQ55,Calculs!AR55,Calculs!AS55)/100),"",AVERAGE(Calculs!AN55,Calculs!AO55,Calculs!AP55,Calculs!AQ55,Calculs!AR55,Calculs!AS55)/100)</f>
        <v/>
      </c>
      <c r="H57" s="97" t="str">
        <f>IF(ISERROR(AVERAGE(Calculs!AT55,Calculs!AU55,Calculs!AV55,Calculs!AW55,Calculs!AX55,Calculs!AY55,Calculs!AZ55,Calculs!BA55,Calculs!BB55,Calculs!BC55,Calculs!BD55)/100),"",AVERAGE(Calculs!AT55,Calculs!AU55,Calculs!AV55,Calculs!AW55,Calculs!AX55,Calculs!AY55,Calculs!AZ55,Calculs!BA55,Calculs!BB55,Calculs!BC55,Calculs!BD55)/100)</f>
        <v/>
      </c>
      <c r="I57" s="96" t="str">
        <f>IF(ISERROR(AVERAGE(Calculs!BK55,Calculs!BL55,Calculs!BM55,Calculs!BN55,Calculs!BO55,Calculs!BP55)/100),"",AVERAGE(Calculs!BK55,Calculs!BL55,Calculs!BM55,Calculs!BN55,Calculs!BO55,Calculs!BP55)/100)</f>
        <v/>
      </c>
      <c r="J57" s="97" t="str">
        <f>IF(ISERROR(AVERAGE(Calculs!BE55,Calculs!BF55,Calculs!BG55,Calculs!BH55,Calculs!BI55,Calculs!BJ55)/100),"",AVERAGE(Calculs!BE55,Calculs!BF55,Calculs!BG55,Calculs!BH55,Calculs!BI55,Calculs!BJ55)/100)</f>
        <v/>
      </c>
      <c r="K57" s="100" t="str">
        <f>IF(ISERROR(AVERAGE(Calculs!BQ55,Calculs!BR55,Calculs!BS55)/100),"",AVERAGE(Calculs!BQ55,Calculs!BR55,Calculs!BS55)/100)</f>
        <v/>
      </c>
    </row>
    <row r="58" spans="1:11" s="101" customFormat="1" ht="28.5" customHeight="1">
      <c r="A58" s="95" t="str">
        <f>IF(Calculs!A56&lt;&gt;0,Calculs!A56,"")</f>
        <v/>
      </c>
      <c r="B58" s="96" t="str">
        <f>IF(ISERROR(AVERAGE(Calculs!B56,Calculs!C56,Calculs!D56,Calculs!E56,Calculs!F56,Calculs!G56,Calculs!H56,Calculs!I56,Calculs!J56,Calculs!K56,Calculs!L56,Calculs!M56,Calculs!N56,Calculs!O56,Calculs!P56,Calculs!Q56,Calculs!R56,Calculs!S56,Calculs!T56,Calculs!U56,Calculs!V56)/100),"",AVERAGE(Calculs!B56,Calculs!C56,Calculs!D56,Calculs!E56,Calculs!F56,Calculs!G56,Calculs!H56,Calculs!I56,Calculs!J56,Calculs!K56,Calculs!L56,Calculs!M56,Calculs!N56,Calculs!O56,Calculs!P56,Calculs!Q56,Calculs!R56,Calculs!S56,Calculs!T56,Calculs!U56,Calculs!V56)/100)</f>
        <v/>
      </c>
      <c r="C58" s="96" t="str">
        <f>IF(ISERROR(AVERAGE(Calculs!W56,Calculs!X56,Calculs!Y56,Calculs!Z56)/100),"",AVERAGE(Calculs!W56,Calculs!X56,Calculs!Y56,Calculs!Z56)/100)</f>
        <v/>
      </c>
      <c r="D58" s="97" t="str">
        <f>IF(ISERROR(AVERAGE(Calculs!AA56,Calculs!AB56,Calculs!AC56,Calculs!AD56)/100),"",AVERAGE(Calculs!AA56,Calculs!AB56,Calculs!AC56,Calculs!AD56)/100)</f>
        <v/>
      </c>
      <c r="E58" s="96" t="str">
        <f>IF(ISERROR(AVERAGE(Calculs!AE56,Calculs!AF56)/100),"",AVERAGE(Calculs!AE56,Calculs!AF56)/100)</f>
        <v/>
      </c>
      <c r="F58" s="98" t="str">
        <f>IF(ISERROR(AVERAGE(Calculs!AG56,Calculs!AH56,Calculs!AI56,Calculs!AJ56,Calculs!AK56,Calculs!AL56,Calculs!AM56)/100),"",AVERAGE(Calculs!AG56,Calculs!AH56,Calculs!AI56,Calculs!AJ56,Calculs!AK56,Calculs!AL56,Calculs!AM56)/100)</f>
        <v/>
      </c>
      <c r="G58" s="99" t="str">
        <f>IF(ISERROR(AVERAGE(Calculs!AN56,Calculs!AO56,Calculs!AP56,Calculs!AQ56,Calculs!AR56,Calculs!AS56)/100),"",AVERAGE(Calculs!AN56,Calculs!AO56,Calculs!AP56,Calculs!AQ56,Calculs!AR56,Calculs!AS56)/100)</f>
        <v/>
      </c>
      <c r="H58" s="97" t="str">
        <f>IF(ISERROR(AVERAGE(Calculs!AT56,Calculs!AU56,Calculs!AV56,Calculs!AW56,Calculs!AX56,Calculs!AY56,Calculs!AZ56,Calculs!BA56,Calculs!BB56,Calculs!BC56,Calculs!BD56)/100),"",AVERAGE(Calculs!AT56,Calculs!AU56,Calculs!AV56,Calculs!AW56,Calculs!AX56,Calculs!AY56,Calculs!AZ56,Calculs!BA56,Calculs!BB56,Calculs!BC56,Calculs!BD56)/100)</f>
        <v/>
      </c>
      <c r="I58" s="96" t="str">
        <f>IF(ISERROR(AVERAGE(Calculs!BK56,Calculs!BL56,Calculs!BM56,Calculs!BN56,Calculs!BO56,Calculs!BP56)/100),"",AVERAGE(Calculs!BK56,Calculs!BL56,Calculs!BM56,Calculs!BN56,Calculs!BO56,Calculs!BP56)/100)</f>
        <v/>
      </c>
      <c r="J58" s="97" t="str">
        <f>IF(ISERROR(AVERAGE(Calculs!BE56,Calculs!BF56,Calculs!BG56,Calculs!BH56,Calculs!BI56,Calculs!BJ56)/100),"",AVERAGE(Calculs!BE56,Calculs!BF56,Calculs!BG56,Calculs!BH56,Calculs!BI56,Calculs!BJ56)/100)</f>
        <v/>
      </c>
      <c r="K58" s="100" t="str">
        <f>IF(ISERROR(AVERAGE(Calculs!BQ56,Calculs!BR56,Calculs!BS56)/100),"",AVERAGE(Calculs!BQ56,Calculs!BR56,Calculs!BS56)/100)</f>
        <v/>
      </c>
    </row>
    <row r="59" spans="1:11" s="101" customFormat="1" ht="28.5" customHeight="1">
      <c r="A59" s="95" t="str">
        <f>IF(Calculs!A57&lt;&gt;0,Calculs!A57,"")</f>
        <v/>
      </c>
      <c r="B59" s="96" t="str">
        <f>IF(ISERROR(AVERAGE(Calculs!B57,Calculs!C57,Calculs!D57,Calculs!E57,Calculs!F57,Calculs!G57,Calculs!H57,Calculs!I57,Calculs!J57,Calculs!K57,Calculs!L57,Calculs!M57,Calculs!N57,Calculs!O57,Calculs!P57,Calculs!Q57,Calculs!R57,Calculs!S57,Calculs!T57,Calculs!U57,Calculs!V57)/100),"",AVERAGE(Calculs!B57,Calculs!C57,Calculs!D57,Calculs!E57,Calculs!F57,Calculs!G57,Calculs!H57,Calculs!I57,Calculs!J57,Calculs!K57,Calculs!L57,Calculs!M57,Calculs!N57,Calculs!O57,Calculs!P57,Calculs!Q57,Calculs!R57,Calculs!S57,Calculs!T57,Calculs!U57,Calculs!V57)/100)</f>
        <v/>
      </c>
      <c r="C59" s="96" t="str">
        <f>IF(ISERROR(AVERAGE(Calculs!W57,Calculs!X57,Calculs!Y57,Calculs!Z57)/100),"",AVERAGE(Calculs!W57,Calculs!X57,Calculs!Y57,Calculs!Z57)/100)</f>
        <v/>
      </c>
      <c r="D59" s="97" t="str">
        <f>IF(ISERROR(AVERAGE(Calculs!AA57,Calculs!AB57,Calculs!AC57,Calculs!AD57)/100),"",AVERAGE(Calculs!AA57,Calculs!AB57,Calculs!AC57,Calculs!AD57)/100)</f>
        <v/>
      </c>
      <c r="E59" s="96" t="str">
        <f>IF(ISERROR(AVERAGE(Calculs!AE57,Calculs!AF57)/100),"",AVERAGE(Calculs!AE57,Calculs!AF57)/100)</f>
        <v/>
      </c>
      <c r="F59" s="98" t="str">
        <f>IF(ISERROR(AVERAGE(Calculs!AG57,Calculs!AH57,Calculs!AI57,Calculs!AJ57,Calculs!AK57,Calculs!AL57,Calculs!AM57)/100),"",AVERAGE(Calculs!AG57,Calculs!AH57,Calculs!AI57,Calculs!AJ57,Calculs!AK57,Calculs!AL57,Calculs!AM57)/100)</f>
        <v/>
      </c>
      <c r="G59" s="99" t="str">
        <f>IF(ISERROR(AVERAGE(Calculs!AN57,Calculs!AO57,Calculs!AP57,Calculs!AQ57,Calculs!AR57,Calculs!AS57)/100),"",AVERAGE(Calculs!AN57,Calculs!AO57,Calculs!AP57,Calculs!AQ57,Calculs!AR57,Calculs!AS57)/100)</f>
        <v/>
      </c>
      <c r="H59" s="97" t="str">
        <f>IF(ISERROR(AVERAGE(Calculs!AT57,Calculs!AU57,Calculs!AV57,Calculs!AW57,Calculs!AX57,Calculs!AY57,Calculs!AZ57,Calculs!BA57,Calculs!BB57,Calculs!BC57,Calculs!BD57)/100),"",AVERAGE(Calculs!AT57,Calculs!AU57,Calculs!AV57,Calculs!AW57,Calculs!AX57,Calculs!AY57,Calculs!AZ57,Calculs!BA57,Calculs!BB57,Calculs!BC57,Calculs!BD57)/100)</f>
        <v/>
      </c>
      <c r="I59" s="96" t="str">
        <f>IF(ISERROR(AVERAGE(Calculs!BK57,Calculs!BL57,Calculs!BM57,Calculs!BN57,Calculs!BO57,Calculs!BP57)/100),"",AVERAGE(Calculs!BK57,Calculs!BL57,Calculs!BM57,Calculs!BN57,Calculs!BO57,Calculs!BP57)/100)</f>
        <v/>
      </c>
      <c r="J59" s="97" t="str">
        <f>IF(ISERROR(AVERAGE(Calculs!BE57,Calculs!BF57,Calculs!BG57,Calculs!BH57,Calculs!BI57,Calculs!BJ57)/100),"",AVERAGE(Calculs!BE57,Calculs!BF57,Calculs!BG57,Calculs!BH57,Calculs!BI57,Calculs!BJ57)/100)</f>
        <v/>
      </c>
      <c r="K59" s="100" t="str">
        <f>IF(ISERROR(AVERAGE(Calculs!BQ57,Calculs!BR57,Calculs!BS57)/100),"",AVERAGE(Calculs!BQ57,Calculs!BR57,Calculs!BS57)/100)</f>
        <v/>
      </c>
    </row>
    <row r="60" spans="1:11" s="101" customFormat="1" ht="28.5" customHeight="1">
      <c r="A60" s="95" t="str">
        <f>IF(Calculs!A58&lt;&gt;0,Calculs!A58,"")</f>
        <v/>
      </c>
      <c r="B60" s="96" t="str">
        <f>IF(ISERROR(AVERAGE(Calculs!B58,Calculs!C58,Calculs!D58,Calculs!E58,Calculs!F58,Calculs!G58,Calculs!H58,Calculs!I58,Calculs!J58,Calculs!K58,Calculs!L58,Calculs!M58,Calculs!N58,Calculs!O58,Calculs!P58,Calculs!Q58,Calculs!R58,Calculs!S58,Calculs!T58,Calculs!U58,Calculs!V58)/100),"",AVERAGE(Calculs!B58,Calculs!C58,Calculs!D58,Calculs!E58,Calculs!F58,Calculs!G58,Calculs!H58,Calculs!I58,Calculs!J58,Calculs!K58,Calculs!L58,Calculs!M58,Calculs!N58,Calculs!O58,Calculs!P58,Calculs!Q58,Calculs!R58,Calculs!S58,Calculs!T58,Calculs!U58,Calculs!V58)/100)</f>
        <v/>
      </c>
      <c r="C60" s="96" t="str">
        <f>IF(ISERROR(AVERAGE(Calculs!W58,Calculs!X58,Calculs!Y58,Calculs!Z58)/100),"",AVERAGE(Calculs!W58,Calculs!X58,Calculs!Y58,Calculs!Z58)/100)</f>
        <v/>
      </c>
      <c r="D60" s="97" t="str">
        <f>IF(ISERROR(AVERAGE(Calculs!AA58,Calculs!AB58,Calculs!AC58,Calculs!AD58)/100),"",AVERAGE(Calculs!AA58,Calculs!AB58,Calculs!AC58,Calculs!AD58)/100)</f>
        <v/>
      </c>
      <c r="E60" s="96" t="str">
        <f>IF(ISERROR(AVERAGE(Calculs!AE58,Calculs!AF58)/100),"",AVERAGE(Calculs!AE58,Calculs!AF58)/100)</f>
        <v/>
      </c>
      <c r="F60" s="98" t="str">
        <f>IF(ISERROR(AVERAGE(Calculs!AG58,Calculs!AH58,Calculs!AI58,Calculs!AJ58,Calculs!AK58,Calculs!AL58,Calculs!AM58)/100),"",AVERAGE(Calculs!AG58,Calculs!AH58,Calculs!AI58,Calculs!AJ58,Calculs!AK58,Calculs!AL58,Calculs!AM58)/100)</f>
        <v/>
      </c>
      <c r="G60" s="99" t="str">
        <f>IF(ISERROR(AVERAGE(Calculs!AN58,Calculs!AO58,Calculs!AP58,Calculs!AQ58,Calculs!AR58,Calculs!AS58)/100),"",AVERAGE(Calculs!AN58,Calculs!AO58,Calculs!AP58,Calculs!AQ58,Calculs!AR58,Calculs!AS58)/100)</f>
        <v/>
      </c>
      <c r="H60" s="97" t="str">
        <f>IF(ISERROR(AVERAGE(Calculs!AT58,Calculs!AU58,Calculs!AV58,Calculs!AW58,Calculs!AX58,Calculs!AY58,Calculs!AZ58,Calculs!BA58,Calculs!BB58,Calculs!BC58,Calculs!BD58)/100),"",AVERAGE(Calculs!AT58,Calculs!AU58,Calculs!AV58,Calculs!AW58,Calculs!AX58,Calculs!AY58,Calculs!AZ58,Calculs!BA58,Calculs!BB58,Calculs!BC58,Calculs!BD58)/100)</f>
        <v/>
      </c>
      <c r="I60" s="96" t="str">
        <f>IF(ISERROR(AVERAGE(Calculs!BK58,Calculs!BL58,Calculs!BM58,Calculs!BN58,Calculs!BO58,Calculs!BP58)/100),"",AVERAGE(Calculs!BK58,Calculs!BL58,Calculs!BM58,Calculs!BN58,Calculs!BO58,Calculs!BP58)/100)</f>
        <v/>
      </c>
      <c r="J60" s="97" t="str">
        <f>IF(ISERROR(AVERAGE(Calculs!BE58,Calculs!BF58,Calculs!BG58,Calculs!BH58,Calculs!BI58,Calculs!BJ58)/100),"",AVERAGE(Calculs!BE58,Calculs!BF58,Calculs!BG58,Calculs!BH58,Calculs!BI58,Calculs!BJ58)/100)</f>
        <v/>
      </c>
      <c r="K60" s="100" t="str">
        <f>IF(ISERROR(AVERAGE(Calculs!BQ58,Calculs!BR58,Calculs!BS58)/100),"",AVERAGE(Calculs!BQ58,Calculs!BR58,Calculs!BS58)/100)</f>
        <v/>
      </c>
    </row>
    <row r="61" spans="1:11" s="101" customFormat="1" ht="28.5" customHeight="1">
      <c r="A61" s="95" t="str">
        <f>IF(Calculs!A59&lt;&gt;0,Calculs!A59,"")</f>
        <v/>
      </c>
      <c r="B61" s="96" t="str">
        <f>IF(ISERROR(AVERAGE(Calculs!B59,Calculs!C59,Calculs!D59,Calculs!E59,Calculs!F59,Calculs!G59,Calculs!H59,Calculs!I59,Calculs!J59,Calculs!K59,Calculs!L59,Calculs!M59,Calculs!N59,Calculs!O59,Calculs!P59,Calculs!Q59,Calculs!R59,Calculs!S59,Calculs!T59,Calculs!U59,Calculs!V59)/100),"",AVERAGE(Calculs!B59,Calculs!C59,Calculs!D59,Calculs!E59,Calculs!F59,Calculs!G59,Calculs!H59,Calculs!I59,Calculs!J59,Calculs!K59,Calculs!L59,Calculs!M59,Calculs!N59,Calculs!O59,Calculs!P59,Calculs!Q59,Calculs!R59,Calculs!S59,Calculs!T59,Calculs!U59,Calculs!V59)/100)</f>
        <v/>
      </c>
      <c r="C61" s="96" t="str">
        <f>IF(ISERROR(AVERAGE(Calculs!W59,Calculs!X59,Calculs!Y59,Calculs!Z59)/100),"",AVERAGE(Calculs!W59,Calculs!X59,Calculs!Y59,Calculs!Z59)/100)</f>
        <v/>
      </c>
      <c r="D61" s="97" t="str">
        <f>IF(ISERROR(AVERAGE(Calculs!AA59,Calculs!AB59,Calculs!AC59,Calculs!AD59)/100),"",AVERAGE(Calculs!AA59,Calculs!AB59,Calculs!AC59,Calculs!AD59)/100)</f>
        <v/>
      </c>
      <c r="E61" s="96" t="str">
        <f>IF(ISERROR(AVERAGE(Calculs!AE59,Calculs!AF59)/100),"",AVERAGE(Calculs!AE59,Calculs!AF59)/100)</f>
        <v/>
      </c>
      <c r="F61" s="98" t="str">
        <f>IF(ISERROR(AVERAGE(Calculs!AG59,Calculs!AH59,Calculs!AI59,Calculs!AJ59,Calculs!AK59,Calculs!AL59,Calculs!AM59)/100),"",AVERAGE(Calculs!AG59,Calculs!AH59,Calculs!AI59,Calculs!AJ59,Calculs!AK59,Calculs!AL59,Calculs!AM59)/100)</f>
        <v/>
      </c>
      <c r="G61" s="99" t="str">
        <f>IF(ISERROR(AVERAGE(Calculs!AN59,Calculs!AO59,Calculs!AP59,Calculs!AQ59,Calculs!AR59,Calculs!AS59)/100),"",AVERAGE(Calculs!AN59,Calculs!AO59,Calculs!AP59,Calculs!AQ59,Calculs!AR59,Calculs!AS59)/100)</f>
        <v/>
      </c>
      <c r="H61" s="97" t="str">
        <f>IF(ISERROR(AVERAGE(Calculs!AT59,Calculs!AU59,Calculs!AV59,Calculs!AW59,Calculs!AX59,Calculs!AY59,Calculs!AZ59,Calculs!BA59,Calculs!BB59,Calculs!BC59,Calculs!BD59)/100),"",AVERAGE(Calculs!AT59,Calculs!AU59,Calculs!AV59,Calculs!AW59,Calculs!AX59,Calculs!AY59,Calculs!AZ59,Calculs!BA59,Calculs!BB59,Calculs!BC59,Calculs!BD59)/100)</f>
        <v/>
      </c>
      <c r="I61" s="96" t="str">
        <f>IF(ISERROR(AVERAGE(Calculs!BK59,Calculs!BL59,Calculs!BM59,Calculs!BN59,Calculs!BO59,Calculs!BP59)/100),"",AVERAGE(Calculs!BK59,Calculs!BL59,Calculs!BM59,Calculs!BN59,Calculs!BO59,Calculs!BP59)/100)</f>
        <v/>
      </c>
      <c r="J61" s="97" t="str">
        <f>IF(ISERROR(AVERAGE(Calculs!BE59,Calculs!BF59,Calculs!BG59,Calculs!BH59,Calculs!BI59,Calculs!BJ59)/100),"",AVERAGE(Calculs!BE59,Calculs!BF59,Calculs!BG59,Calculs!BH59,Calculs!BI59,Calculs!BJ59)/100)</f>
        <v/>
      </c>
      <c r="K61" s="100" t="str">
        <f>IF(ISERROR(AVERAGE(Calculs!BQ59,Calculs!BR59,Calculs!BS59)/100),"",AVERAGE(Calculs!BQ59,Calculs!BR59,Calculs!BS59)/100)</f>
        <v/>
      </c>
    </row>
    <row r="62" spans="1:11" s="101" customFormat="1" ht="28.5" customHeight="1">
      <c r="A62" s="95" t="str">
        <f>IF(Calculs!A60&lt;&gt;0,Calculs!A60,"")</f>
        <v/>
      </c>
      <c r="B62" s="96" t="str">
        <f>IF(ISERROR(AVERAGE(Calculs!B60,Calculs!C60,Calculs!D60,Calculs!E60,Calculs!F60,Calculs!G60,Calculs!H60,Calculs!I60,Calculs!J60,Calculs!K60,Calculs!L60,Calculs!M60,Calculs!N60,Calculs!O60,Calculs!P60,Calculs!Q60,Calculs!R60,Calculs!S60,Calculs!T60,Calculs!U60,Calculs!V60)/100),"",AVERAGE(Calculs!B60,Calculs!C60,Calculs!D60,Calculs!E60,Calculs!F60,Calculs!G60,Calculs!H60,Calculs!I60,Calculs!J60,Calculs!K60,Calculs!L60,Calculs!M60,Calculs!N60,Calculs!O60,Calculs!P60,Calculs!Q60,Calculs!R60,Calculs!S60,Calculs!T60,Calculs!U60,Calculs!V60)/100)</f>
        <v/>
      </c>
      <c r="C62" s="96" t="str">
        <f>IF(ISERROR(AVERAGE(Calculs!W60,Calculs!X60,Calculs!Y60,Calculs!Z60)/100),"",AVERAGE(Calculs!W60,Calculs!X60,Calculs!Y60,Calculs!Z60)/100)</f>
        <v/>
      </c>
      <c r="D62" s="97" t="str">
        <f>IF(ISERROR(AVERAGE(Calculs!AA60,Calculs!AB60,Calculs!AC60,Calculs!AD60)/100),"",AVERAGE(Calculs!AA60,Calculs!AB60,Calculs!AC60,Calculs!AD60)/100)</f>
        <v/>
      </c>
      <c r="E62" s="96" t="str">
        <f>IF(ISERROR(AVERAGE(Calculs!AE60,Calculs!AF60)/100),"",AVERAGE(Calculs!AE60,Calculs!AF60)/100)</f>
        <v/>
      </c>
      <c r="F62" s="98" t="str">
        <f>IF(ISERROR(AVERAGE(Calculs!AG60,Calculs!AH60,Calculs!AI60,Calculs!AJ60,Calculs!AK60,Calculs!AL60,Calculs!AM60)/100),"",AVERAGE(Calculs!AG60,Calculs!AH60,Calculs!AI60,Calculs!AJ60,Calculs!AK60,Calculs!AL60,Calculs!AM60)/100)</f>
        <v/>
      </c>
      <c r="G62" s="99" t="str">
        <f>IF(ISERROR(AVERAGE(Calculs!AN60,Calculs!AO60,Calculs!AP60,Calculs!AQ60,Calculs!AR60,Calculs!AS60)/100),"",AVERAGE(Calculs!AN60,Calculs!AO60,Calculs!AP60,Calculs!AQ60,Calculs!AR60,Calculs!AS60)/100)</f>
        <v/>
      </c>
      <c r="H62" s="97" t="str">
        <f>IF(ISERROR(AVERAGE(Calculs!AT60,Calculs!AU60,Calculs!AV60,Calculs!AW60,Calculs!AX60,Calculs!AY60,Calculs!AZ60,Calculs!BA60,Calculs!BB60,Calculs!BC60,Calculs!BD60)/100),"",AVERAGE(Calculs!AT60,Calculs!AU60,Calculs!AV60,Calculs!AW60,Calculs!AX60,Calculs!AY60,Calculs!AZ60,Calculs!BA60,Calculs!BB60,Calculs!BC60,Calculs!BD60)/100)</f>
        <v/>
      </c>
      <c r="I62" s="96" t="str">
        <f>IF(ISERROR(AVERAGE(Calculs!BK60,Calculs!BL60,Calculs!BM60,Calculs!BN60,Calculs!BO60,Calculs!BP60)/100),"",AVERAGE(Calculs!BK60,Calculs!BL60,Calculs!BM60,Calculs!BN60,Calculs!BO60,Calculs!BP60)/100)</f>
        <v/>
      </c>
      <c r="J62" s="97" t="str">
        <f>IF(ISERROR(AVERAGE(Calculs!BE60,Calculs!BF60,Calculs!BG60,Calculs!BH60,Calculs!BI60,Calculs!BJ60)/100),"",AVERAGE(Calculs!BE60,Calculs!BF60,Calculs!BG60,Calculs!BH60,Calculs!BI60,Calculs!BJ60)/100)</f>
        <v/>
      </c>
      <c r="K62" s="100" t="str">
        <f>IF(ISERROR(AVERAGE(Calculs!BQ60,Calculs!BR60,Calculs!BS60)/100),"",AVERAGE(Calculs!BQ60,Calculs!BR60,Calculs!BS60)/100)</f>
        <v/>
      </c>
    </row>
    <row r="63" spans="1:11" s="101" customFormat="1" ht="28.5" customHeight="1">
      <c r="A63" s="95" t="str">
        <f>IF(Calculs!A61&lt;&gt;0,Calculs!A61,"")</f>
        <v/>
      </c>
      <c r="B63" s="96" t="str">
        <f>IF(ISERROR(AVERAGE(Calculs!B61,Calculs!C61,Calculs!D61,Calculs!E61,Calculs!F61,Calculs!G61,Calculs!H61,Calculs!I61,Calculs!J61,Calculs!K61,Calculs!L61,Calculs!M61,Calculs!N61,Calculs!O61,Calculs!P61,Calculs!Q61,Calculs!R61,Calculs!S61,Calculs!T61,Calculs!U61,Calculs!V61)/100),"",AVERAGE(Calculs!B61,Calculs!C61,Calculs!D61,Calculs!E61,Calculs!F61,Calculs!G61,Calculs!H61,Calculs!I61,Calculs!J61,Calculs!K61,Calculs!L61,Calculs!M61,Calculs!N61,Calculs!O61,Calculs!P61,Calculs!Q61,Calculs!R61,Calculs!S61,Calculs!T61,Calculs!U61,Calculs!V61)/100)</f>
        <v/>
      </c>
      <c r="C63" s="96" t="str">
        <f>IF(ISERROR(AVERAGE(Calculs!W61,Calculs!X61,Calculs!Y61,Calculs!Z61)/100),"",AVERAGE(Calculs!W61,Calculs!X61,Calculs!Y61,Calculs!Z61)/100)</f>
        <v/>
      </c>
      <c r="D63" s="97" t="str">
        <f>IF(ISERROR(AVERAGE(Calculs!AA61,Calculs!AB61,Calculs!AC61,Calculs!AD61)/100),"",AVERAGE(Calculs!AA61,Calculs!AB61,Calculs!AC61,Calculs!AD61)/100)</f>
        <v/>
      </c>
      <c r="E63" s="96" t="str">
        <f>IF(ISERROR(AVERAGE(Calculs!AE61,Calculs!AF61)/100),"",AVERAGE(Calculs!AE61,Calculs!AF61)/100)</f>
        <v/>
      </c>
      <c r="F63" s="98" t="str">
        <f>IF(ISERROR(AVERAGE(Calculs!AG61,Calculs!AH61,Calculs!AI61,Calculs!AJ61,Calculs!AK61,Calculs!AL61,Calculs!AM61)/100),"",AVERAGE(Calculs!AG61,Calculs!AH61,Calculs!AI61,Calculs!AJ61,Calculs!AK61,Calculs!AL61,Calculs!AM61)/100)</f>
        <v/>
      </c>
      <c r="G63" s="99" t="str">
        <f>IF(ISERROR(AVERAGE(Calculs!AN61,Calculs!AO61,Calculs!AP61,Calculs!AQ61,Calculs!AR61,Calculs!AS61)/100),"",AVERAGE(Calculs!AN61,Calculs!AO61,Calculs!AP61,Calculs!AQ61,Calculs!AR61,Calculs!AS61)/100)</f>
        <v/>
      </c>
      <c r="H63" s="97" t="str">
        <f>IF(ISERROR(AVERAGE(Calculs!AT61,Calculs!AU61,Calculs!AV61,Calculs!AW61,Calculs!AX61,Calculs!AY61,Calculs!AZ61,Calculs!BA61,Calculs!BB61,Calculs!BC61,Calculs!BD61)/100),"",AVERAGE(Calculs!AT61,Calculs!AU61,Calculs!AV61,Calculs!AW61,Calculs!AX61,Calculs!AY61,Calculs!AZ61,Calculs!BA61,Calculs!BB61,Calculs!BC61,Calculs!BD61)/100)</f>
        <v/>
      </c>
      <c r="I63" s="96" t="str">
        <f>IF(ISERROR(AVERAGE(Calculs!BK61,Calculs!BL61,Calculs!BM61,Calculs!BN61,Calculs!BO61,Calculs!BP61)/100),"",AVERAGE(Calculs!BK61,Calculs!BL61,Calculs!BM61,Calculs!BN61,Calculs!BO61,Calculs!BP61)/100)</f>
        <v/>
      </c>
      <c r="J63" s="97" t="str">
        <f>IF(ISERROR(AVERAGE(Calculs!BE61,Calculs!BF61,Calculs!BG61,Calculs!BH61,Calculs!BI61,Calculs!BJ61)/100),"",AVERAGE(Calculs!BE61,Calculs!BF61,Calculs!BG61,Calculs!BH61,Calculs!BI61,Calculs!BJ61)/100)</f>
        <v/>
      </c>
      <c r="K63" s="100" t="str">
        <f>IF(ISERROR(AVERAGE(Calculs!BQ61,Calculs!BR61,Calculs!BS61)/100),"",AVERAGE(Calculs!BQ61,Calculs!BR61,Calculs!BS61)/100)</f>
        <v/>
      </c>
    </row>
    <row r="64" spans="1:11" s="101" customFormat="1" ht="28.5" customHeight="1">
      <c r="A64" s="95" t="str">
        <f>IF(Calculs!A62&lt;&gt;0,Calculs!A62,"")</f>
        <v/>
      </c>
      <c r="B64" s="96" t="str">
        <f>IF(ISERROR(AVERAGE(Calculs!B62,Calculs!C62,Calculs!D62,Calculs!E62,Calculs!F62,Calculs!G62,Calculs!H62,Calculs!I62,Calculs!J62,Calculs!K62,Calculs!L62,Calculs!M62,Calculs!N62,Calculs!O62,Calculs!P62,Calculs!Q62,Calculs!R62,Calculs!S62,Calculs!T62,Calculs!U62,Calculs!V62)/100),"",AVERAGE(Calculs!B62,Calculs!C62,Calculs!D62,Calculs!E62,Calculs!F62,Calculs!G62,Calculs!H62,Calculs!I62,Calculs!J62,Calculs!K62,Calculs!L62,Calculs!M62,Calculs!N62,Calculs!O62,Calculs!P62,Calculs!Q62,Calculs!R62,Calculs!S62,Calculs!T62,Calculs!U62,Calculs!V62)/100)</f>
        <v/>
      </c>
      <c r="C64" s="96" t="str">
        <f>IF(ISERROR(AVERAGE(Calculs!W62,Calculs!X62,Calculs!Y62,Calculs!Z62)/100),"",AVERAGE(Calculs!W62,Calculs!X62,Calculs!Y62,Calculs!Z62)/100)</f>
        <v/>
      </c>
      <c r="D64" s="97" t="str">
        <f>IF(ISERROR(AVERAGE(Calculs!AA62,Calculs!AB62,Calculs!AC62,Calculs!AD62)/100),"",AVERAGE(Calculs!AA62,Calculs!AB62,Calculs!AC62,Calculs!AD62)/100)</f>
        <v/>
      </c>
      <c r="E64" s="96" t="str">
        <f>IF(ISERROR(AVERAGE(Calculs!AE62,Calculs!AF62)/100),"",AVERAGE(Calculs!AE62,Calculs!AF62)/100)</f>
        <v/>
      </c>
      <c r="F64" s="98" t="str">
        <f>IF(ISERROR(AVERAGE(Calculs!AG62,Calculs!AH62,Calculs!AI62,Calculs!AJ62,Calculs!AK62,Calculs!AL62,Calculs!AM62)/100),"",AVERAGE(Calculs!AG62,Calculs!AH62,Calculs!AI62,Calculs!AJ62,Calculs!AK62,Calculs!AL62,Calculs!AM62)/100)</f>
        <v/>
      </c>
      <c r="G64" s="99" t="str">
        <f>IF(ISERROR(AVERAGE(Calculs!AN62,Calculs!AO62,Calculs!AP62,Calculs!AQ62,Calculs!AR62,Calculs!AS62)/100),"",AVERAGE(Calculs!AN62,Calculs!AO62,Calculs!AP62,Calculs!AQ62,Calculs!AR62,Calculs!AS62)/100)</f>
        <v/>
      </c>
      <c r="H64" s="97" t="str">
        <f>IF(ISERROR(AVERAGE(Calculs!AT62,Calculs!AU62,Calculs!AV62,Calculs!AW62,Calculs!AX62,Calculs!AY62,Calculs!AZ62,Calculs!BA62,Calculs!BB62,Calculs!BC62,Calculs!BD62)/100),"",AVERAGE(Calculs!AT62,Calculs!AU62,Calculs!AV62,Calculs!AW62,Calculs!AX62,Calculs!AY62,Calculs!AZ62,Calculs!BA62,Calculs!BB62,Calculs!BC62,Calculs!BD62)/100)</f>
        <v/>
      </c>
      <c r="I64" s="96" t="str">
        <f>IF(ISERROR(AVERAGE(Calculs!BK62,Calculs!BL62,Calculs!BM62,Calculs!BN62,Calculs!BO62,Calculs!BP62)/100),"",AVERAGE(Calculs!BK62,Calculs!BL62,Calculs!BM62,Calculs!BN62,Calculs!BO62,Calculs!BP62)/100)</f>
        <v/>
      </c>
      <c r="J64" s="97" t="str">
        <f>IF(ISERROR(AVERAGE(Calculs!BE62,Calculs!BF62,Calculs!BG62,Calculs!BH62,Calculs!BI62,Calculs!BJ62)/100),"",AVERAGE(Calculs!BE62,Calculs!BF62,Calculs!BG62,Calculs!BH62,Calculs!BI62,Calculs!BJ62)/100)</f>
        <v/>
      </c>
      <c r="K64" s="100" t="str">
        <f>IF(ISERROR(AVERAGE(Calculs!BQ62,Calculs!BR62,Calculs!BS62)/100),"",AVERAGE(Calculs!BQ62,Calculs!BR62,Calculs!BS62)/100)</f>
        <v/>
      </c>
    </row>
    <row r="65" spans="1:11" s="101" customFormat="1" ht="28.5" customHeight="1">
      <c r="A65" s="95" t="str">
        <f>IF(Calculs!A63&lt;&gt;0,Calculs!A63,"")</f>
        <v/>
      </c>
      <c r="B65" s="96" t="str">
        <f>IF(ISERROR(AVERAGE(Calculs!B63,Calculs!C63,Calculs!D63,Calculs!E63,Calculs!F63,Calculs!G63,Calculs!H63,Calculs!I63,Calculs!J63,Calculs!K63,Calculs!L63,Calculs!M63,Calculs!N63,Calculs!O63,Calculs!P63,Calculs!Q63,Calculs!R63,Calculs!S63,Calculs!T63,Calculs!U63,Calculs!V63)/100),"",AVERAGE(Calculs!B63,Calculs!C63,Calculs!D63,Calculs!E63,Calculs!F63,Calculs!G63,Calculs!H63,Calculs!I63,Calculs!J63,Calculs!K63,Calculs!L63,Calculs!M63,Calculs!N63,Calculs!O63,Calculs!P63,Calculs!Q63,Calculs!R63,Calculs!S63,Calculs!T63,Calculs!U63,Calculs!V63)/100)</f>
        <v/>
      </c>
      <c r="C65" s="96" t="str">
        <f>IF(ISERROR(AVERAGE(Calculs!W63,Calculs!X63,Calculs!Y63,Calculs!Z63)/100),"",AVERAGE(Calculs!W63,Calculs!X63,Calculs!Y63,Calculs!Z63)/100)</f>
        <v/>
      </c>
      <c r="D65" s="97" t="str">
        <f>IF(ISERROR(AVERAGE(Calculs!AA63,Calculs!AB63,Calculs!AC63,Calculs!AD63)/100),"",AVERAGE(Calculs!AA63,Calculs!AB63,Calculs!AC63,Calculs!AD63)/100)</f>
        <v/>
      </c>
      <c r="E65" s="96" t="str">
        <f>IF(ISERROR(AVERAGE(Calculs!AE63,Calculs!AF63)/100),"",AVERAGE(Calculs!AE63,Calculs!AF63)/100)</f>
        <v/>
      </c>
      <c r="F65" s="98" t="str">
        <f>IF(ISERROR(AVERAGE(Calculs!AG63,Calculs!AH63,Calculs!AI63,Calculs!AJ63,Calculs!AK63,Calculs!AL63,Calculs!AM63)/100),"",AVERAGE(Calculs!AG63,Calculs!AH63,Calculs!AI63,Calculs!AJ63,Calculs!AK63,Calculs!AL63,Calculs!AM63)/100)</f>
        <v/>
      </c>
      <c r="G65" s="99" t="str">
        <f>IF(ISERROR(AVERAGE(Calculs!AN63,Calculs!AO63,Calculs!AP63,Calculs!AQ63,Calculs!AR63,Calculs!AS63)/100),"",AVERAGE(Calculs!AN63,Calculs!AO63,Calculs!AP63,Calculs!AQ63,Calculs!AR63,Calculs!AS63)/100)</f>
        <v/>
      </c>
      <c r="H65" s="97" t="str">
        <f>IF(ISERROR(AVERAGE(Calculs!AT63,Calculs!AU63,Calculs!AV63,Calculs!AW63,Calculs!AX63,Calculs!AY63,Calculs!AZ63,Calculs!BA63,Calculs!BB63,Calculs!BC63,Calculs!BD63)/100),"",AVERAGE(Calculs!AT63,Calculs!AU63,Calculs!AV63,Calculs!AW63,Calculs!AX63,Calculs!AY63,Calculs!AZ63,Calculs!BA63,Calculs!BB63,Calculs!BC63,Calculs!BD63)/100)</f>
        <v/>
      </c>
      <c r="I65" s="96" t="str">
        <f>IF(ISERROR(AVERAGE(Calculs!BK63,Calculs!BL63,Calculs!BM63,Calculs!BN63,Calculs!BO63,Calculs!BP63)/100),"",AVERAGE(Calculs!BK63,Calculs!BL63,Calculs!BM63,Calculs!BN63,Calculs!BO63,Calculs!BP63)/100)</f>
        <v/>
      </c>
      <c r="J65" s="97" t="str">
        <f>IF(ISERROR(AVERAGE(Calculs!BE63,Calculs!BF63,Calculs!BG63,Calculs!BH63,Calculs!BI63,Calculs!BJ63)/100),"",AVERAGE(Calculs!BE63,Calculs!BF63,Calculs!BG63,Calculs!BH63,Calculs!BI63,Calculs!BJ63)/100)</f>
        <v/>
      </c>
      <c r="K65" s="100" t="str">
        <f>IF(ISERROR(AVERAGE(Calculs!BQ63,Calculs!BR63,Calculs!BS63)/100),"",AVERAGE(Calculs!BQ63,Calculs!BR63,Calculs!BS63)/100)</f>
        <v/>
      </c>
    </row>
    <row r="66" spans="1:11" s="101" customFormat="1" ht="28.5" customHeight="1">
      <c r="A66" s="95" t="str">
        <f>IF(Calculs!A64&lt;&gt;0,Calculs!A64,"")</f>
        <v/>
      </c>
      <c r="B66" s="96" t="str">
        <f>IF(ISERROR(AVERAGE(Calculs!B64,Calculs!C64,Calculs!D64,Calculs!E64,Calculs!F64,Calculs!G64,Calculs!H64,Calculs!I64,Calculs!J64,Calculs!K64,Calculs!L64,Calculs!M64,Calculs!N64,Calculs!O64,Calculs!P64,Calculs!Q64,Calculs!R64,Calculs!S64,Calculs!T64,Calculs!U64,Calculs!V64)/100),"",AVERAGE(Calculs!B64,Calculs!C64,Calculs!D64,Calculs!E64,Calculs!F64,Calculs!G64,Calculs!H64,Calculs!I64,Calculs!J64,Calculs!K64,Calculs!L64,Calculs!M64,Calculs!N64,Calculs!O64,Calculs!P64,Calculs!Q64,Calculs!R64,Calculs!S64,Calculs!T64,Calculs!U64,Calculs!V64)/100)</f>
        <v/>
      </c>
      <c r="C66" s="96" t="str">
        <f>IF(ISERROR(AVERAGE(Calculs!W64,Calculs!X64,Calculs!Y64,Calculs!Z64)/100),"",AVERAGE(Calculs!W64,Calculs!X64,Calculs!Y64,Calculs!Z64)/100)</f>
        <v/>
      </c>
      <c r="D66" s="97" t="str">
        <f>IF(ISERROR(AVERAGE(Calculs!AA64,Calculs!AB64,Calculs!AC64,Calculs!AD64)/100),"",AVERAGE(Calculs!AA64,Calculs!AB64,Calculs!AC64,Calculs!AD64)/100)</f>
        <v/>
      </c>
      <c r="E66" s="96" t="str">
        <f>IF(ISERROR(AVERAGE(Calculs!AE64,Calculs!AF64)/100),"",AVERAGE(Calculs!AE64,Calculs!AF64)/100)</f>
        <v/>
      </c>
      <c r="F66" s="98" t="str">
        <f>IF(ISERROR(AVERAGE(Calculs!AG64,Calculs!AH64,Calculs!AI64,Calculs!AJ64,Calculs!AK64,Calculs!AL64,Calculs!AM64)/100),"",AVERAGE(Calculs!AG64,Calculs!AH64,Calculs!AI64,Calculs!AJ64,Calculs!AK64,Calculs!AL64,Calculs!AM64)/100)</f>
        <v/>
      </c>
      <c r="G66" s="99" t="str">
        <f>IF(ISERROR(AVERAGE(Calculs!AN64,Calculs!AO64,Calculs!AP64,Calculs!AQ64,Calculs!AR64,Calculs!AS64)/100),"",AVERAGE(Calculs!AN64,Calculs!AO64,Calculs!AP64,Calculs!AQ64,Calculs!AR64,Calculs!AS64)/100)</f>
        <v/>
      </c>
      <c r="H66" s="97" t="str">
        <f>IF(ISERROR(AVERAGE(Calculs!AT64,Calculs!AU64,Calculs!AV64,Calculs!AW64,Calculs!AX64,Calculs!AY64,Calculs!AZ64,Calculs!BA64,Calculs!BB64,Calculs!BC64,Calculs!BD64)/100),"",AVERAGE(Calculs!AT64,Calculs!AU64,Calculs!AV64,Calculs!AW64,Calculs!AX64,Calculs!AY64,Calculs!AZ64,Calculs!BA64,Calculs!BB64,Calculs!BC64,Calculs!BD64)/100)</f>
        <v/>
      </c>
      <c r="I66" s="96" t="str">
        <f>IF(ISERROR(AVERAGE(Calculs!BK64,Calculs!BL64,Calculs!BM64,Calculs!BN64,Calculs!BO64,Calculs!BP64)/100),"",AVERAGE(Calculs!BK64,Calculs!BL64,Calculs!BM64,Calculs!BN64,Calculs!BO64,Calculs!BP64)/100)</f>
        <v/>
      </c>
      <c r="J66" s="97" t="str">
        <f>IF(ISERROR(AVERAGE(Calculs!BE64,Calculs!BF64,Calculs!BG64,Calculs!BH64,Calculs!BI64,Calculs!BJ64)/100),"",AVERAGE(Calculs!BE64,Calculs!BF64,Calculs!BG64,Calculs!BH64,Calculs!BI64,Calculs!BJ64)/100)</f>
        <v/>
      </c>
      <c r="K66" s="100" t="str">
        <f>IF(ISERROR(AVERAGE(Calculs!BQ64,Calculs!BR64,Calculs!BS64)/100),"",AVERAGE(Calculs!BQ64,Calculs!BR64,Calculs!BS64)/100)</f>
        <v/>
      </c>
    </row>
    <row r="67" spans="1:11" s="101" customFormat="1" ht="28.5" customHeight="1">
      <c r="A67" s="95" t="str">
        <f>IF(Calculs!A65&lt;&gt;0,Calculs!A65,"")</f>
        <v/>
      </c>
      <c r="B67" s="96" t="str">
        <f>IF(ISERROR(AVERAGE(Calculs!B65,Calculs!C65,Calculs!D65,Calculs!E65,Calculs!F65,Calculs!G65,Calculs!H65,Calculs!I65,Calculs!J65,Calculs!K65,Calculs!L65,Calculs!M65,Calculs!N65,Calculs!O65,Calculs!P65,Calculs!Q65,Calculs!R65,Calculs!S65,Calculs!T65,Calculs!U65,Calculs!V65)/100),"",AVERAGE(Calculs!B65,Calculs!C65,Calculs!D65,Calculs!E65,Calculs!F65,Calculs!G65,Calculs!H65,Calculs!I65,Calculs!J65,Calculs!K65,Calculs!L65,Calculs!M65,Calculs!N65,Calculs!O65,Calculs!P65,Calculs!Q65,Calculs!R65,Calculs!S65,Calculs!T65,Calculs!U65,Calculs!V65)/100)</f>
        <v/>
      </c>
      <c r="C67" s="96" t="str">
        <f>IF(ISERROR(AVERAGE(Calculs!W65,Calculs!X65,Calculs!Y65,Calculs!Z65)/100),"",AVERAGE(Calculs!W65,Calculs!X65,Calculs!Y65,Calculs!Z65)/100)</f>
        <v/>
      </c>
      <c r="D67" s="97" t="str">
        <f>IF(ISERROR(AVERAGE(Calculs!AA65,Calculs!AB65,Calculs!AC65,Calculs!AD65)/100),"",AVERAGE(Calculs!AA65,Calculs!AB65,Calculs!AC65,Calculs!AD65)/100)</f>
        <v/>
      </c>
      <c r="E67" s="96" t="str">
        <f>IF(ISERROR(AVERAGE(Calculs!AE65,Calculs!AF65)/100),"",AVERAGE(Calculs!AE65,Calculs!AF65)/100)</f>
        <v/>
      </c>
      <c r="F67" s="98" t="str">
        <f>IF(ISERROR(AVERAGE(Calculs!AG65,Calculs!AH65,Calculs!AI65,Calculs!AJ65,Calculs!AK65,Calculs!AL65,Calculs!AM65)/100),"",AVERAGE(Calculs!AG65,Calculs!AH65,Calculs!AI65,Calculs!AJ65,Calculs!AK65,Calculs!AL65,Calculs!AM65)/100)</f>
        <v/>
      </c>
      <c r="G67" s="99" t="str">
        <f>IF(ISERROR(AVERAGE(Calculs!AN65,Calculs!AO65,Calculs!AP65,Calculs!AQ65,Calculs!AR65,Calculs!AS65)/100),"",AVERAGE(Calculs!AN65,Calculs!AO65,Calculs!AP65,Calculs!AQ65,Calculs!AR65,Calculs!AS65)/100)</f>
        <v/>
      </c>
      <c r="H67" s="97" t="str">
        <f>IF(ISERROR(AVERAGE(Calculs!AT65,Calculs!AU65,Calculs!AV65,Calculs!AW65,Calculs!AX65,Calculs!AY65,Calculs!AZ65,Calculs!BA65,Calculs!BB65,Calculs!BC65,Calculs!BD65)/100),"",AVERAGE(Calculs!AT65,Calculs!AU65,Calculs!AV65,Calculs!AW65,Calculs!AX65,Calculs!AY65,Calculs!AZ65,Calculs!BA65,Calculs!BB65,Calculs!BC65,Calculs!BD65)/100)</f>
        <v/>
      </c>
      <c r="I67" s="96" t="str">
        <f>IF(ISERROR(AVERAGE(Calculs!BK65,Calculs!BL65,Calculs!BM65,Calculs!BN65,Calculs!BO65,Calculs!BP65)/100),"",AVERAGE(Calculs!BK65,Calculs!BL65,Calculs!BM65,Calculs!BN65,Calculs!BO65,Calculs!BP65)/100)</f>
        <v/>
      </c>
      <c r="J67" s="97" t="str">
        <f>IF(ISERROR(AVERAGE(Calculs!BE65,Calculs!BF65,Calculs!BG65,Calculs!BH65,Calculs!BI65,Calculs!BJ65)/100),"",AVERAGE(Calculs!BE65,Calculs!BF65,Calculs!BG65,Calculs!BH65,Calculs!BI65,Calculs!BJ65)/100)</f>
        <v/>
      </c>
      <c r="K67" s="100" t="str">
        <f>IF(ISERROR(AVERAGE(Calculs!BQ65,Calculs!BR65,Calculs!BS65)/100),"",AVERAGE(Calculs!BQ65,Calculs!BR65,Calculs!BS65)/100)</f>
        <v/>
      </c>
    </row>
    <row r="68" spans="1:11" s="101" customFormat="1" ht="28.5" customHeight="1">
      <c r="A68" s="95" t="str">
        <f>IF(Calculs!A66&lt;&gt;0,Calculs!A66,"")</f>
        <v/>
      </c>
      <c r="B68" s="96" t="str">
        <f>IF(ISERROR(AVERAGE(Calculs!B66,Calculs!C66,Calculs!D66,Calculs!E66,Calculs!F66,Calculs!G66,Calculs!H66,Calculs!I66,Calculs!J66,Calculs!K66,Calculs!L66,Calculs!M66,Calculs!N66,Calculs!O66,Calculs!P66,Calculs!Q66,Calculs!R66,Calculs!S66,Calculs!T66,Calculs!U66,Calculs!V66)/100),"",AVERAGE(Calculs!B66,Calculs!C66,Calculs!D66,Calculs!E66,Calculs!F66,Calculs!G66,Calculs!H66,Calculs!I66,Calculs!J66,Calculs!K66,Calculs!L66,Calculs!M66,Calculs!N66,Calculs!O66,Calculs!P66,Calculs!Q66,Calculs!R66,Calculs!S66,Calculs!T66,Calculs!U66,Calculs!V66)/100)</f>
        <v/>
      </c>
      <c r="C68" s="96" t="str">
        <f>IF(ISERROR(AVERAGE(Calculs!W66,Calculs!X66,Calculs!Y66,Calculs!Z66)/100),"",AVERAGE(Calculs!W66,Calculs!X66,Calculs!Y66,Calculs!Z66)/100)</f>
        <v/>
      </c>
      <c r="D68" s="97" t="str">
        <f>IF(ISERROR(AVERAGE(Calculs!AA66,Calculs!AB66,Calculs!AC66,Calculs!AD66)/100),"",AVERAGE(Calculs!AA66,Calculs!AB66,Calculs!AC66,Calculs!AD66)/100)</f>
        <v/>
      </c>
      <c r="E68" s="96" t="str">
        <f>IF(ISERROR(AVERAGE(Calculs!AE66,Calculs!AF66)/100),"",AVERAGE(Calculs!AE66,Calculs!AF66)/100)</f>
        <v/>
      </c>
      <c r="F68" s="98" t="str">
        <f>IF(ISERROR(AVERAGE(Calculs!AG66,Calculs!AH66,Calculs!AI66,Calculs!AJ66,Calculs!AK66,Calculs!AL66,Calculs!AM66)/100),"",AVERAGE(Calculs!AG66,Calculs!AH66,Calculs!AI66,Calculs!AJ66,Calculs!AK66,Calculs!AL66,Calculs!AM66)/100)</f>
        <v/>
      </c>
      <c r="G68" s="99" t="str">
        <f>IF(ISERROR(AVERAGE(Calculs!AN66,Calculs!AO66,Calculs!AP66,Calculs!AQ66,Calculs!AR66,Calculs!AS66)/100),"",AVERAGE(Calculs!AN66,Calculs!AO66,Calculs!AP66,Calculs!AQ66,Calculs!AR66,Calculs!AS66)/100)</f>
        <v/>
      </c>
      <c r="H68" s="97" t="str">
        <f>IF(ISERROR(AVERAGE(Calculs!AT66,Calculs!AU66,Calculs!AV66,Calculs!AW66,Calculs!AX66,Calculs!AY66,Calculs!AZ66,Calculs!BA66,Calculs!BB66,Calculs!BC66,Calculs!BD66)/100),"",AVERAGE(Calculs!AT66,Calculs!AU66,Calculs!AV66,Calculs!AW66,Calculs!AX66,Calculs!AY66,Calculs!AZ66,Calculs!BA66,Calculs!BB66,Calculs!BC66,Calculs!BD66)/100)</f>
        <v/>
      </c>
      <c r="I68" s="96" t="str">
        <f>IF(ISERROR(AVERAGE(Calculs!BK66,Calculs!BL66,Calculs!BM66,Calculs!BN66,Calculs!BO66,Calculs!BP66)/100),"",AVERAGE(Calculs!BK66,Calculs!BL66,Calculs!BM66,Calculs!BN66,Calculs!BO66,Calculs!BP66)/100)</f>
        <v/>
      </c>
      <c r="J68" s="97" t="str">
        <f>IF(ISERROR(AVERAGE(Calculs!BE66,Calculs!BF66,Calculs!BG66,Calculs!BH66,Calculs!BI66,Calculs!BJ66)/100),"",AVERAGE(Calculs!BE66,Calculs!BF66,Calculs!BG66,Calculs!BH66,Calculs!BI66,Calculs!BJ66)/100)</f>
        <v/>
      </c>
      <c r="K68" s="100" t="str">
        <f>IF(ISERROR(AVERAGE(Calculs!BQ66,Calculs!BR66,Calculs!BS66)/100),"",AVERAGE(Calculs!BQ66,Calculs!BR66,Calculs!BS66)/100)</f>
        <v/>
      </c>
    </row>
    <row r="69" spans="1:11" s="101" customFormat="1" ht="28.5" customHeight="1">
      <c r="A69" s="95" t="str">
        <f>IF(Calculs!A67&lt;&gt;0,Calculs!A67,"")</f>
        <v/>
      </c>
      <c r="B69" s="96" t="str">
        <f>IF(ISERROR(AVERAGE(Calculs!B67,Calculs!C67,Calculs!D67,Calculs!E67,Calculs!F67,Calculs!G67,Calculs!H67,Calculs!I67,Calculs!J67,Calculs!K67,Calculs!L67,Calculs!M67,Calculs!N67,Calculs!O67,Calculs!P67,Calculs!Q67,Calculs!R67,Calculs!S67,Calculs!T67,Calculs!U67,Calculs!V67)/100),"",AVERAGE(Calculs!B67,Calculs!C67,Calculs!D67,Calculs!E67,Calculs!F67,Calculs!G67,Calculs!H67,Calculs!I67,Calculs!J67,Calculs!K67,Calculs!L67,Calculs!M67,Calculs!N67,Calculs!O67,Calculs!P67,Calculs!Q67,Calculs!R67,Calculs!S67,Calculs!T67,Calculs!U67,Calculs!V67)/100)</f>
        <v/>
      </c>
      <c r="C69" s="96" t="str">
        <f>IF(ISERROR(AVERAGE(Calculs!W67,Calculs!X67,Calculs!Y67,Calculs!Z67)/100),"",AVERAGE(Calculs!W67,Calculs!X67,Calculs!Y67,Calculs!Z67)/100)</f>
        <v/>
      </c>
      <c r="D69" s="97" t="str">
        <f>IF(ISERROR(AVERAGE(Calculs!AA67,Calculs!AB67,Calculs!AC67,Calculs!AD67)/100),"",AVERAGE(Calculs!AA67,Calculs!AB67,Calculs!AC67,Calculs!AD67)/100)</f>
        <v/>
      </c>
      <c r="E69" s="96" t="str">
        <f>IF(ISERROR(AVERAGE(Calculs!AE67,Calculs!AF67)/100),"",AVERAGE(Calculs!AE67,Calculs!AF67)/100)</f>
        <v/>
      </c>
      <c r="F69" s="98" t="str">
        <f>IF(ISERROR(AVERAGE(Calculs!AG67,Calculs!AH67,Calculs!AI67,Calculs!AJ67,Calculs!AK67,Calculs!AL67,Calculs!AM67)/100),"",AVERAGE(Calculs!AG67,Calculs!AH67,Calculs!AI67,Calculs!AJ67,Calculs!AK67,Calculs!AL67,Calculs!AM67)/100)</f>
        <v/>
      </c>
      <c r="G69" s="99" t="str">
        <f>IF(ISERROR(AVERAGE(Calculs!AN67,Calculs!AO67,Calculs!AP67,Calculs!AQ67,Calculs!AR67,Calculs!AS67)/100),"",AVERAGE(Calculs!AN67,Calculs!AO67,Calculs!AP67,Calculs!AQ67,Calculs!AR67,Calculs!AS67)/100)</f>
        <v/>
      </c>
      <c r="H69" s="97" t="str">
        <f>IF(ISERROR(AVERAGE(Calculs!AT67,Calculs!AU67,Calculs!AV67,Calculs!AW67,Calculs!AX67,Calculs!AY67,Calculs!AZ67,Calculs!BA67,Calculs!BB67,Calculs!BC67,Calculs!BD67)/100),"",AVERAGE(Calculs!AT67,Calculs!AU67,Calculs!AV67,Calculs!AW67,Calculs!AX67,Calculs!AY67,Calculs!AZ67,Calculs!BA67,Calculs!BB67,Calculs!BC67,Calculs!BD67)/100)</f>
        <v/>
      </c>
      <c r="I69" s="96" t="str">
        <f>IF(ISERROR(AVERAGE(Calculs!BK67,Calculs!BL67,Calculs!BM67,Calculs!BN67,Calculs!BO67,Calculs!BP67)/100),"",AVERAGE(Calculs!BK67,Calculs!BL67,Calculs!BM67,Calculs!BN67,Calculs!BO67,Calculs!BP67)/100)</f>
        <v/>
      </c>
      <c r="J69" s="97" t="str">
        <f>IF(ISERROR(AVERAGE(Calculs!BE67,Calculs!BF67,Calculs!BG67,Calculs!BH67,Calculs!BI67,Calculs!BJ67)/100),"",AVERAGE(Calculs!BE67,Calculs!BF67,Calculs!BG67,Calculs!BH67,Calculs!BI67,Calculs!BJ67)/100)</f>
        <v/>
      </c>
      <c r="K69" s="100" t="str">
        <f>IF(ISERROR(AVERAGE(Calculs!BQ67,Calculs!BR67,Calculs!BS67)/100),"",AVERAGE(Calculs!BQ67,Calculs!BR67,Calculs!BS67)/100)</f>
        <v/>
      </c>
    </row>
    <row r="70" spans="1:11" s="101" customFormat="1" ht="28.5" customHeight="1">
      <c r="A70" s="95" t="str">
        <f>IF(Calculs!A68&lt;&gt;0,Calculs!A68,"")</f>
        <v/>
      </c>
      <c r="B70" s="96" t="str">
        <f>IF(ISERROR(AVERAGE(Calculs!B68,Calculs!C68,Calculs!D68,Calculs!E68,Calculs!F68,Calculs!G68,Calculs!H68,Calculs!I68,Calculs!J68,Calculs!K68,Calculs!L68,Calculs!M68,Calculs!N68,Calculs!O68,Calculs!P68,Calculs!Q68,Calculs!R68,Calculs!S68,Calculs!T68,Calculs!U68,Calculs!V68)/100),"",AVERAGE(Calculs!B68,Calculs!C68,Calculs!D68,Calculs!E68,Calculs!F68,Calculs!G68,Calculs!H68,Calculs!I68,Calculs!J68,Calculs!K68,Calculs!L68,Calculs!M68,Calculs!N68,Calculs!O68,Calculs!P68,Calculs!Q68,Calculs!R68,Calculs!S68,Calculs!T68,Calculs!U68,Calculs!V68)/100)</f>
        <v/>
      </c>
      <c r="C70" s="96" t="str">
        <f>IF(ISERROR(AVERAGE(Calculs!W68,Calculs!X68,Calculs!Y68,Calculs!Z68)/100),"",AVERAGE(Calculs!W68,Calculs!X68,Calculs!Y68,Calculs!Z68)/100)</f>
        <v/>
      </c>
      <c r="D70" s="97" t="str">
        <f>IF(ISERROR(AVERAGE(Calculs!AA68,Calculs!AB68,Calculs!AC68,Calculs!AD68)/100),"",AVERAGE(Calculs!AA68,Calculs!AB68,Calculs!AC68,Calculs!AD68)/100)</f>
        <v/>
      </c>
      <c r="E70" s="96" t="str">
        <f>IF(ISERROR(AVERAGE(Calculs!AE68,Calculs!AF68)/100),"",AVERAGE(Calculs!AE68,Calculs!AF68)/100)</f>
        <v/>
      </c>
      <c r="F70" s="98" t="str">
        <f>IF(ISERROR(AVERAGE(Calculs!AG68,Calculs!AH68,Calculs!AI68,Calculs!AJ68,Calculs!AK68,Calculs!AL68,Calculs!AM68)/100),"",AVERAGE(Calculs!AG68,Calculs!AH68,Calculs!AI68,Calculs!AJ68,Calculs!AK68,Calculs!AL68,Calculs!AM68)/100)</f>
        <v/>
      </c>
      <c r="G70" s="99" t="str">
        <f>IF(ISERROR(AVERAGE(Calculs!AN68,Calculs!AO68,Calculs!AP68,Calculs!AQ68,Calculs!AR68,Calculs!AS68)/100),"",AVERAGE(Calculs!AN68,Calculs!AO68,Calculs!AP68,Calculs!AQ68,Calculs!AR68,Calculs!AS68)/100)</f>
        <v/>
      </c>
      <c r="H70" s="97" t="str">
        <f>IF(ISERROR(AVERAGE(Calculs!AT68,Calculs!AU68,Calculs!AV68,Calculs!AW68,Calculs!AX68,Calculs!AY68,Calculs!AZ68,Calculs!BA68,Calculs!BB68,Calculs!BC68,Calculs!BD68)/100),"",AVERAGE(Calculs!AT68,Calculs!AU68,Calculs!AV68,Calculs!AW68,Calculs!AX68,Calculs!AY68,Calculs!AZ68,Calculs!BA68,Calculs!BB68,Calculs!BC68,Calculs!BD68)/100)</f>
        <v/>
      </c>
      <c r="I70" s="96" t="str">
        <f>IF(ISERROR(AVERAGE(Calculs!BK68,Calculs!BL68,Calculs!BM68,Calculs!BN68,Calculs!BO68,Calculs!BP68)/100),"",AVERAGE(Calculs!BK68,Calculs!BL68,Calculs!BM68,Calculs!BN68,Calculs!BO68,Calculs!BP68)/100)</f>
        <v/>
      </c>
      <c r="J70" s="97" t="str">
        <f>IF(ISERROR(AVERAGE(Calculs!BE68,Calculs!BF68,Calculs!BG68,Calculs!BH68,Calculs!BI68,Calculs!BJ68)/100),"",AVERAGE(Calculs!BE68,Calculs!BF68,Calculs!BG68,Calculs!BH68,Calculs!BI68,Calculs!BJ68)/100)</f>
        <v/>
      </c>
      <c r="K70" s="100" t="str">
        <f>IF(ISERROR(AVERAGE(Calculs!BQ68,Calculs!BR68,Calculs!BS68)/100),"",AVERAGE(Calculs!BQ68,Calculs!BR68,Calculs!BS68)/100)</f>
        <v/>
      </c>
    </row>
    <row r="71" spans="1:11" s="101" customFormat="1" ht="28.5" customHeight="1">
      <c r="A71" s="95" t="str">
        <f>IF(Calculs!A69&lt;&gt;0,Calculs!A69,"")</f>
        <v/>
      </c>
      <c r="B71" s="96" t="str">
        <f>IF(ISERROR(AVERAGE(Calculs!B69,Calculs!C69,Calculs!D69,Calculs!E69,Calculs!F69,Calculs!G69,Calculs!H69,Calculs!I69,Calculs!J69,Calculs!K69,Calculs!L69,Calculs!M69,Calculs!N69,Calculs!O69,Calculs!P69,Calculs!Q69,Calculs!R69,Calculs!S69,Calculs!T69,Calculs!U69,Calculs!V69)/100),"",AVERAGE(Calculs!B69,Calculs!C69,Calculs!D69,Calculs!E69,Calculs!F69,Calculs!G69,Calculs!H69,Calculs!I69,Calculs!J69,Calculs!K69,Calculs!L69,Calculs!M69,Calculs!N69,Calculs!O69,Calculs!P69,Calculs!Q69,Calculs!R69,Calculs!S69,Calculs!T69,Calculs!U69,Calculs!V69)/100)</f>
        <v/>
      </c>
      <c r="C71" s="96" t="str">
        <f>IF(ISERROR(AVERAGE(Calculs!W69,Calculs!X69,Calculs!Y69,Calculs!Z69)/100),"",AVERAGE(Calculs!W69,Calculs!X69,Calculs!Y69,Calculs!Z69)/100)</f>
        <v/>
      </c>
      <c r="D71" s="97" t="str">
        <f>IF(ISERROR(AVERAGE(Calculs!AA69,Calculs!AB69,Calculs!AC69,Calculs!AD69)/100),"",AVERAGE(Calculs!AA69,Calculs!AB69,Calculs!AC69,Calculs!AD69)/100)</f>
        <v/>
      </c>
      <c r="E71" s="96" t="str">
        <f>IF(ISERROR(AVERAGE(Calculs!AE69,Calculs!AF69)/100),"",AVERAGE(Calculs!AE69,Calculs!AF69)/100)</f>
        <v/>
      </c>
      <c r="F71" s="98" t="str">
        <f>IF(ISERROR(AVERAGE(Calculs!AG69,Calculs!AH69,Calculs!AI69,Calculs!AJ69,Calculs!AK69,Calculs!AL69,Calculs!AM69)/100),"",AVERAGE(Calculs!AG69,Calculs!AH69,Calculs!AI69,Calculs!AJ69,Calculs!AK69,Calculs!AL69,Calculs!AM69)/100)</f>
        <v/>
      </c>
      <c r="G71" s="99" t="str">
        <f>IF(ISERROR(AVERAGE(Calculs!AN69,Calculs!AO69,Calculs!AP69,Calculs!AQ69,Calculs!AR69,Calculs!AS69)/100),"",AVERAGE(Calculs!AN69,Calculs!AO69,Calculs!AP69,Calculs!AQ69,Calculs!AR69,Calculs!AS69)/100)</f>
        <v/>
      </c>
      <c r="H71" s="97" t="str">
        <f>IF(ISERROR(AVERAGE(Calculs!AT69,Calculs!AU69,Calculs!AV69,Calculs!AW69,Calculs!AX69,Calculs!AY69,Calculs!AZ69,Calculs!BA69,Calculs!BB69,Calculs!BC69,Calculs!BD69)/100),"",AVERAGE(Calculs!AT69,Calculs!AU69,Calculs!AV69,Calculs!AW69,Calculs!AX69,Calculs!AY69,Calculs!AZ69,Calculs!BA69,Calculs!BB69,Calculs!BC69,Calculs!BD69)/100)</f>
        <v/>
      </c>
      <c r="I71" s="96" t="str">
        <f>IF(ISERROR(AVERAGE(Calculs!BK69,Calculs!BL69,Calculs!BM69,Calculs!BN69,Calculs!BO69,Calculs!BP69)/100),"",AVERAGE(Calculs!BK69,Calculs!BL69,Calculs!BM69,Calculs!BN69,Calculs!BO69,Calculs!BP69)/100)</f>
        <v/>
      </c>
      <c r="J71" s="97" t="str">
        <f>IF(ISERROR(AVERAGE(Calculs!BE69,Calculs!BF69,Calculs!BG69,Calculs!BH69,Calculs!BI69,Calculs!BJ69)/100),"",AVERAGE(Calculs!BE69,Calculs!BF69,Calculs!BG69,Calculs!BH69,Calculs!BI69,Calculs!BJ69)/100)</f>
        <v/>
      </c>
      <c r="K71" s="100" t="str">
        <f>IF(ISERROR(AVERAGE(Calculs!BQ69,Calculs!BR69,Calculs!BS69)/100),"",AVERAGE(Calculs!BQ69,Calculs!BR69,Calculs!BS69)/100)</f>
        <v/>
      </c>
    </row>
    <row r="72" spans="1:11" s="101" customFormat="1" ht="28.5" customHeight="1">
      <c r="A72" s="95" t="str">
        <f>IF(Calculs!A70&lt;&gt;0,Calculs!A70,"")</f>
        <v/>
      </c>
      <c r="B72" s="96" t="str">
        <f>IF(ISERROR(AVERAGE(Calculs!B70,Calculs!C70,Calculs!D70,Calculs!E70,Calculs!F70,Calculs!G70,Calculs!H70,Calculs!I70,Calculs!J70,Calculs!K70,Calculs!L70,Calculs!M70,Calculs!N70,Calculs!O70,Calculs!P70,Calculs!Q70,Calculs!R70,Calculs!S70,Calculs!T70,Calculs!U70,Calculs!V70)/100),"",AVERAGE(Calculs!B70,Calculs!C70,Calculs!D70,Calculs!E70,Calculs!F70,Calculs!G70,Calculs!H70,Calculs!I70,Calculs!J70,Calculs!K70,Calculs!L70,Calculs!M70,Calculs!N70,Calculs!O70,Calculs!P70,Calculs!Q70,Calculs!R70,Calculs!S70,Calculs!T70,Calculs!U70,Calculs!V70)/100)</f>
        <v/>
      </c>
      <c r="C72" s="96" t="str">
        <f>IF(ISERROR(AVERAGE(Calculs!W70,Calculs!X70,Calculs!Y70,Calculs!Z70)/100),"",AVERAGE(Calculs!W70,Calculs!X70,Calculs!Y70,Calculs!Z70)/100)</f>
        <v/>
      </c>
      <c r="D72" s="97" t="str">
        <f>IF(ISERROR(AVERAGE(Calculs!AA70,Calculs!AB70,Calculs!AC70,Calculs!AD70)/100),"",AVERAGE(Calculs!AA70,Calculs!AB70,Calculs!AC70,Calculs!AD70)/100)</f>
        <v/>
      </c>
      <c r="E72" s="96" t="str">
        <f>IF(ISERROR(AVERAGE(Calculs!AE70,Calculs!AF70)/100),"",AVERAGE(Calculs!AE70,Calculs!AF70)/100)</f>
        <v/>
      </c>
      <c r="F72" s="98" t="str">
        <f>IF(ISERROR(AVERAGE(Calculs!AG70,Calculs!AH70,Calculs!AI70,Calculs!AJ70,Calculs!AK70,Calculs!AL70,Calculs!AM70)/100),"",AVERAGE(Calculs!AG70,Calculs!AH70,Calculs!AI70,Calculs!AJ70,Calculs!AK70,Calculs!AL70,Calculs!AM70)/100)</f>
        <v/>
      </c>
      <c r="G72" s="99" t="str">
        <f>IF(ISERROR(AVERAGE(Calculs!AN70,Calculs!AO70,Calculs!AP70,Calculs!AQ70,Calculs!AR70,Calculs!AS70)/100),"",AVERAGE(Calculs!AN70,Calculs!AO70,Calculs!AP70,Calculs!AQ70,Calculs!AR70,Calculs!AS70)/100)</f>
        <v/>
      </c>
      <c r="H72" s="97" t="str">
        <f>IF(ISERROR(AVERAGE(Calculs!AT70,Calculs!AU70,Calculs!AV70,Calculs!AW70,Calculs!AX70,Calculs!AY70,Calculs!AZ70,Calculs!BA70,Calculs!BB70,Calculs!BC70,Calculs!BD70)/100),"",AVERAGE(Calculs!AT70,Calculs!AU70,Calculs!AV70,Calculs!AW70,Calculs!AX70,Calculs!AY70,Calculs!AZ70,Calculs!BA70,Calculs!BB70,Calculs!BC70,Calculs!BD70)/100)</f>
        <v/>
      </c>
      <c r="I72" s="96" t="str">
        <f>IF(ISERROR(AVERAGE(Calculs!BK70,Calculs!BL70,Calculs!BM70,Calculs!BN70,Calculs!BO70,Calculs!BP70)/100),"",AVERAGE(Calculs!BK70,Calculs!BL70,Calculs!BM70,Calculs!BN70,Calculs!BO70,Calculs!BP70)/100)</f>
        <v/>
      </c>
      <c r="J72" s="97" t="str">
        <f>IF(ISERROR(AVERAGE(Calculs!BE70,Calculs!BF70,Calculs!BG70,Calculs!BH70,Calculs!BI70,Calculs!BJ70)/100),"",AVERAGE(Calculs!BE70,Calculs!BF70,Calculs!BG70,Calculs!BH70,Calculs!BI70,Calculs!BJ70)/100)</f>
        <v/>
      </c>
      <c r="K72" s="100" t="str">
        <f>IF(ISERROR(AVERAGE(Calculs!BQ70,Calculs!BR70,Calculs!BS70)/100),"",AVERAGE(Calculs!BQ70,Calculs!BR70,Calculs!BS70)/100)</f>
        <v/>
      </c>
    </row>
    <row r="73" spans="1:11" s="101" customFormat="1" ht="28.5" customHeight="1">
      <c r="A73" s="95" t="str">
        <f>IF(Calculs!A71&lt;&gt;0,Calculs!A71,"")</f>
        <v/>
      </c>
      <c r="B73" s="96" t="str">
        <f>IF(ISERROR(AVERAGE(Calculs!B71,Calculs!C71,Calculs!D71,Calculs!E71,Calculs!F71,Calculs!G71,Calculs!H71,Calculs!I71,Calculs!J71,Calculs!K71,Calculs!L71,Calculs!M71,Calculs!N71,Calculs!O71,Calculs!P71,Calculs!Q71,Calculs!R71,Calculs!S71,Calculs!T71,Calculs!U71,Calculs!V71)/100),"",AVERAGE(Calculs!B71,Calculs!C71,Calculs!D71,Calculs!E71,Calculs!F71,Calculs!G71,Calculs!H71,Calculs!I71,Calculs!J71,Calculs!K71,Calculs!L71,Calculs!M71,Calculs!N71,Calculs!O71,Calculs!P71,Calculs!Q71,Calculs!R71,Calculs!S71,Calculs!T71,Calculs!U71,Calculs!V71)/100)</f>
        <v/>
      </c>
      <c r="C73" s="96" t="str">
        <f>IF(ISERROR(AVERAGE(Calculs!W71,Calculs!X71,Calculs!Y71,Calculs!Z71)/100),"",AVERAGE(Calculs!W71,Calculs!X71,Calculs!Y71,Calculs!Z71)/100)</f>
        <v/>
      </c>
      <c r="D73" s="97" t="str">
        <f>IF(ISERROR(AVERAGE(Calculs!AA71,Calculs!AB71,Calculs!AC71,Calculs!AD71)/100),"",AVERAGE(Calculs!AA71,Calculs!AB71,Calculs!AC71,Calculs!AD71)/100)</f>
        <v/>
      </c>
      <c r="E73" s="96" t="str">
        <f>IF(ISERROR(AVERAGE(Calculs!AE71,Calculs!AF71)/100),"",AVERAGE(Calculs!AE71,Calculs!AF71)/100)</f>
        <v/>
      </c>
      <c r="F73" s="98" t="str">
        <f>IF(ISERROR(AVERAGE(Calculs!AG71,Calculs!AH71,Calculs!AI71,Calculs!AJ71,Calculs!AK71,Calculs!AL71,Calculs!AM71)/100),"",AVERAGE(Calculs!AG71,Calculs!AH71,Calculs!AI71,Calculs!AJ71,Calculs!AK71,Calculs!AL71,Calculs!AM71)/100)</f>
        <v/>
      </c>
      <c r="G73" s="99" t="str">
        <f>IF(ISERROR(AVERAGE(Calculs!AN71,Calculs!AO71,Calculs!AP71,Calculs!AQ71,Calculs!AR71,Calculs!AS71)/100),"",AVERAGE(Calculs!AN71,Calculs!AO71,Calculs!AP71,Calculs!AQ71,Calculs!AR71,Calculs!AS71)/100)</f>
        <v/>
      </c>
      <c r="H73" s="97" t="str">
        <f>IF(ISERROR(AVERAGE(Calculs!AT71,Calculs!AU71,Calculs!AV71,Calculs!AW71,Calculs!AX71,Calculs!AY71,Calculs!AZ71,Calculs!BA71,Calculs!BB71,Calculs!BC71,Calculs!BD71)/100),"",AVERAGE(Calculs!AT71,Calculs!AU71,Calculs!AV71,Calculs!AW71,Calculs!AX71,Calculs!AY71,Calculs!AZ71,Calculs!BA71,Calculs!BB71,Calculs!BC71,Calculs!BD71)/100)</f>
        <v/>
      </c>
      <c r="I73" s="96" t="str">
        <f>IF(ISERROR(AVERAGE(Calculs!BK71,Calculs!BL71,Calculs!BM71,Calculs!BN71,Calculs!BO71,Calculs!BP71)/100),"",AVERAGE(Calculs!BK71,Calculs!BL71,Calculs!BM71,Calculs!BN71,Calculs!BO71,Calculs!BP71)/100)</f>
        <v/>
      </c>
      <c r="J73" s="97" t="str">
        <f>IF(ISERROR(AVERAGE(Calculs!BE71,Calculs!BF71,Calculs!BG71,Calculs!BH71,Calculs!BI71,Calculs!BJ71)/100),"",AVERAGE(Calculs!BE71,Calculs!BF71,Calculs!BG71,Calculs!BH71,Calculs!BI71,Calculs!BJ71)/100)</f>
        <v/>
      </c>
      <c r="K73" s="100" t="str">
        <f>IF(ISERROR(AVERAGE(Calculs!BQ71,Calculs!BR71,Calculs!BS71)/100),"",AVERAGE(Calculs!BQ71,Calculs!BR71,Calculs!BS71)/100)</f>
        <v/>
      </c>
    </row>
    <row r="74" spans="1:11" s="101" customFormat="1" ht="28.5" customHeight="1">
      <c r="A74" s="95" t="str">
        <f>IF(Calculs!A72&lt;&gt;0,Calculs!A72,"")</f>
        <v/>
      </c>
      <c r="B74" s="96" t="str">
        <f>IF(ISERROR(AVERAGE(Calculs!B72,Calculs!C72,Calculs!D72,Calculs!E72,Calculs!F72,Calculs!G72,Calculs!H72,Calculs!I72,Calculs!J72,Calculs!K72,Calculs!L72,Calculs!M72,Calculs!N72,Calculs!O72,Calculs!P72,Calculs!Q72,Calculs!R72,Calculs!S72,Calculs!T72,Calculs!U72,Calculs!V72)/100),"",AVERAGE(Calculs!B72,Calculs!C72,Calculs!D72,Calculs!E72,Calculs!F72,Calculs!G72,Calculs!H72,Calculs!I72,Calculs!J72,Calculs!K72,Calculs!L72,Calculs!M72,Calculs!N72,Calculs!O72,Calculs!P72,Calculs!Q72,Calculs!R72,Calculs!S72,Calculs!T72,Calculs!U72,Calculs!V72)/100)</f>
        <v/>
      </c>
      <c r="C74" s="96" t="str">
        <f>IF(ISERROR(AVERAGE(Calculs!W72,Calculs!X72,Calculs!Y72,Calculs!Z72)/100),"",AVERAGE(Calculs!W72,Calculs!X72,Calculs!Y72,Calculs!Z72)/100)</f>
        <v/>
      </c>
      <c r="D74" s="97" t="str">
        <f>IF(ISERROR(AVERAGE(Calculs!AA72,Calculs!AB72,Calculs!AC72,Calculs!AD72)/100),"",AVERAGE(Calculs!AA72,Calculs!AB72,Calculs!AC72,Calculs!AD72)/100)</f>
        <v/>
      </c>
      <c r="E74" s="96" t="str">
        <f>IF(ISERROR(AVERAGE(Calculs!AE72,Calculs!AF72)/100),"",AVERAGE(Calculs!AE72,Calculs!AF72)/100)</f>
        <v/>
      </c>
      <c r="F74" s="98" t="str">
        <f>IF(ISERROR(AVERAGE(Calculs!AG72,Calculs!AH72,Calculs!AI72,Calculs!AJ72,Calculs!AK72,Calculs!AL72,Calculs!AM72)/100),"",AVERAGE(Calculs!AG72,Calculs!AH72,Calculs!AI72,Calculs!AJ72,Calculs!AK72,Calculs!AL72,Calculs!AM72)/100)</f>
        <v/>
      </c>
      <c r="G74" s="99" t="str">
        <f>IF(ISERROR(AVERAGE(Calculs!AN72,Calculs!AO72,Calculs!AP72,Calculs!AQ72,Calculs!AR72,Calculs!AS72)/100),"",AVERAGE(Calculs!AN72,Calculs!AO72,Calculs!AP72,Calculs!AQ72,Calculs!AR72,Calculs!AS72)/100)</f>
        <v/>
      </c>
      <c r="H74" s="97" t="str">
        <f>IF(ISERROR(AVERAGE(Calculs!AT72,Calculs!AU72,Calculs!AV72,Calculs!AW72,Calculs!AX72,Calculs!AY72,Calculs!AZ72,Calculs!BA72,Calculs!BB72,Calculs!BC72,Calculs!BD72)/100),"",AVERAGE(Calculs!AT72,Calculs!AU72,Calculs!AV72,Calculs!AW72,Calculs!AX72,Calculs!AY72,Calculs!AZ72,Calculs!BA72,Calculs!BB72,Calculs!BC72,Calculs!BD72)/100)</f>
        <v/>
      </c>
      <c r="I74" s="96" t="str">
        <f>IF(ISERROR(AVERAGE(Calculs!BK72,Calculs!BL72,Calculs!BM72,Calculs!BN72,Calculs!BO72,Calculs!BP72)/100),"",AVERAGE(Calculs!BK72,Calculs!BL72,Calculs!BM72,Calculs!BN72,Calculs!BO72,Calculs!BP72)/100)</f>
        <v/>
      </c>
      <c r="J74" s="97" t="str">
        <f>IF(ISERROR(AVERAGE(Calculs!BE72,Calculs!BF72,Calculs!BG72,Calculs!BH72,Calculs!BI72,Calculs!BJ72)/100),"",AVERAGE(Calculs!BE72,Calculs!BF72,Calculs!BG72,Calculs!BH72,Calculs!BI72,Calculs!BJ72)/100)</f>
        <v/>
      </c>
      <c r="K74" s="100" t="str">
        <f>IF(ISERROR(AVERAGE(Calculs!BQ72,Calculs!BR72,Calculs!BS72)/100),"",AVERAGE(Calculs!BQ72,Calculs!BR72,Calculs!BS72)/100)</f>
        <v/>
      </c>
    </row>
    <row r="75" spans="1:11" s="101" customFormat="1" ht="28.5" customHeight="1">
      <c r="A75" s="95" t="str">
        <f>IF(Calculs!A73&lt;&gt;0,Calculs!A73,"")</f>
        <v/>
      </c>
      <c r="B75" s="96" t="str">
        <f>IF(ISERROR(AVERAGE(Calculs!B73,Calculs!C73,Calculs!D73,Calculs!E73,Calculs!F73,Calculs!G73,Calculs!H73,Calculs!I73,Calculs!J73,Calculs!K73,Calculs!L73,Calculs!M73,Calculs!N73,Calculs!O73,Calculs!P73,Calculs!Q73,Calculs!R73,Calculs!S73,Calculs!T73,Calculs!U73,Calculs!V73)/100),"",AVERAGE(Calculs!B73,Calculs!C73,Calculs!D73,Calculs!E73,Calculs!F73,Calculs!G73,Calculs!H73,Calculs!I73,Calculs!J73,Calculs!K73,Calculs!L73,Calculs!M73,Calculs!N73,Calculs!O73,Calculs!P73,Calculs!Q73,Calculs!R73,Calculs!S73,Calculs!T73,Calculs!U73,Calculs!V73)/100)</f>
        <v/>
      </c>
      <c r="C75" s="96" t="str">
        <f>IF(ISERROR(AVERAGE(Calculs!W73,Calculs!X73,Calculs!Y73,Calculs!Z73)/100),"",AVERAGE(Calculs!W73,Calculs!X73,Calculs!Y73,Calculs!Z73)/100)</f>
        <v/>
      </c>
      <c r="D75" s="97" t="str">
        <f>IF(ISERROR(AVERAGE(Calculs!AA73,Calculs!AB73,Calculs!AC73,Calculs!AD73)/100),"",AVERAGE(Calculs!AA73,Calculs!AB73,Calculs!AC73,Calculs!AD73)/100)</f>
        <v/>
      </c>
      <c r="E75" s="96" t="str">
        <f>IF(ISERROR(AVERAGE(Calculs!AE73,Calculs!AF73)/100),"",AVERAGE(Calculs!AE73,Calculs!AF73)/100)</f>
        <v/>
      </c>
      <c r="F75" s="98" t="str">
        <f>IF(ISERROR(AVERAGE(Calculs!AG73,Calculs!AH73,Calculs!AI73,Calculs!AJ73,Calculs!AK73,Calculs!AL73,Calculs!AM73)/100),"",AVERAGE(Calculs!AG73,Calculs!AH73,Calculs!AI73,Calculs!AJ73,Calculs!AK73,Calculs!AL73,Calculs!AM73)/100)</f>
        <v/>
      </c>
      <c r="G75" s="99" t="str">
        <f>IF(ISERROR(AVERAGE(Calculs!AN73,Calculs!AO73,Calculs!AP73,Calculs!AQ73,Calculs!AR73,Calculs!AS73)/100),"",AVERAGE(Calculs!AN73,Calculs!AO73,Calculs!AP73,Calculs!AQ73,Calculs!AR73,Calculs!AS73)/100)</f>
        <v/>
      </c>
      <c r="H75" s="97" t="str">
        <f>IF(ISERROR(AVERAGE(Calculs!AT73,Calculs!AU73,Calculs!AV73,Calculs!AW73,Calculs!AX73,Calculs!AY73,Calculs!AZ73,Calculs!BA73,Calculs!BB73,Calculs!BC73,Calculs!BD73)/100),"",AVERAGE(Calculs!AT73,Calculs!AU73,Calculs!AV73,Calculs!AW73,Calculs!AX73,Calculs!AY73,Calculs!AZ73,Calculs!BA73,Calculs!BB73,Calculs!BC73,Calculs!BD73)/100)</f>
        <v/>
      </c>
      <c r="I75" s="96" t="str">
        <f>IF(ISERROR(AVERAGE(Calculs!BK73,Calculs!BL73,Calculs!BM73,Calculs!BN73,Calculs!BO73,Calculs!BP73)/100),"",AVERAGE(Calculs!BK73,Calculs!BL73,Calculs!BM73,Calculs!BN73,Calculs!BO73,Calculs!BP73)/100)</f>
        <v/>
      </c>
      <c r="J75" s="97" t="str">
        <f>IF(ISERROR(AVERAGE(Calculs!BE73,Calculs!BF73,Calculs!BG73,Calculs!BH73,Calculs!BI73,Calculs!BJ73)/100),"",AVERAGE(Calculs!BE73,Calculs!BF73,Calculs!BG73,Calculs!BH73,Calculs!BI73,Calculs!BJ73)/100)</f>
        <v/>
      </c>
      <c r="K75" s="100" t="str">
        <f>IF(ISERROR(AVERAGE(Calculs!BQ73,Calculs!BR73,Calculs!BS73)/100),"",AVERAGE(Calculs!BQ73,Calculs!BR73,Calculs!BS73)/100)</f>
        <v/>
      </c>
    </row>
    <row r="76" spans="1:11" s="101" customFormat="1" ht="28.5" customHeight="1">
      <c r="A76" s="95" t="str">
        <f>IF(Calculs!A74&lt;&gt;0,Calculs!A74,"")</f>
        <v/>
      </c>
      <c r="B76" s="96" t="str">
        <f>IF(ISERROR(AVERAGE(Calculs!B74,Calculs!C74,Calculs!D74,Calculs!E74,Calculs!F74,Calculs!G74,Calculs!H74,Calculs!I74,Calculs!J74,Calculs!K74,Calculs!L74,Calculs!M74,Calculs!N74,Calculs!O74,Calculs!P74,Calculs!Q74,Calculs!R74,Calculs!S74,Calculs!T74,Calculs!U74,Calculs!V74)/100),"",AVERAGE(Calculs!B74,Calculs!C74,Calculs!D74,Calculs!E74,Calculs!F74,Calculs!G74,Calculs!H74,Calculs!I74,Calculs!J74,Calculs!K74,Calculs!L74,Calculs!M74,Calculs!N74,Calculs!O74,Calculs!P74,Calculs!Q74,Calculs!R74,Calculs!S74,Calculs!T74,Calculs!U74,Calculs!V74)/100)</f>
        <v/>
      </c>
      <c r="C76" s="96" t="str">
        <f>IF(ISERROR(AVERAGE(Calculs!W74,Calculs!X74,Calculs!Y74,Calculs!Z74)/100),"",AVERAGE(Calculs!W74,Calculs!X74,Calculs!Y74,Calculs!Z74)/100)</f>
        <v/>
      </c>
      <c r="D76" s="97" t="str">
        <f>IF(ISERROR(AVERAGE(Calculs!AA74,Calculs!AB74,Calculs!AC74,Calculs!AD74)/100),"",AVERAGE(Calculs!AA74,Calculs!AB74,Calculs!AC74,Calculs!AD74)/100)</f>
        <v/>
      </c>
      <c r="E76" s="96" t="str">
        <f>IF(ISERROR(AVERAGE(Calculs!AE74,Calculs!AF74)/100),"",AVERAGE(Calculs!AE74,Calculs!AF74)/100)</f>
        <v/>
      </c>
      <c r="F76" s="98" t="str">
        <f>IF(ISERROR(AVERAGE(Calculs!AG74,Calculs!AH74,Calculs!AI74,Calculs!AJ74,Calculs!AK74,Calculs!AL74,Calculs!AM74)/100),"",AVERAGE(Calculs!AG74,Calculs!AH74,Calculs!AI74,Calculs!AJ74,Calculs!AK74,Calculs!AL74,Calculs!AM74)/100)</f>
        <v/>
      </c>
      <c r="G76" s="99" t="str">
        <f>IF(ISERROR(AVERAGE(Calculs!AN74,Calculs!AO74,Calculs!AP74,Calculs!AQ74,Calculs!AR74,Calculs!AS74)/100),"",AVERAGE(Calculs!AN74,Calculs!AO74,Calculs!AP74,Calculs!AQ74,Calculs!AR74,Calculs!AS74)/100)</f>
        <v/>
      </c>
      <c r="H76" s="97" t="str">
        <f>IF(ISERROR(AVERAGE(Calculs!AT74,Calculs!AU74,Calculs!AV74,Calculs!AW74,Calculs!AX74,Calculs!AY74,Calculs!AZ74,Calculs!BA74,Calculs!BB74,Calculs!BC74,Calculs!BD74)/100),"",AVERAGE(Calculs!AT74,Calculs!AU74,Calculs!AV74,Calculs!AW74,Calculs!AX74,Calculs!AY74,Calculs!AZ74,Calculs!BA74,Calculs!BB74,Calculs!BC74,Calculs!BD74)/100)</f>
        <v/>
      </c>
      <c r="I76" s="96" t="str">
        <f>IF(ISERROR(AVERAGE(Calculs!BK74,Calculs!BL74,Calculs!BM74,Calculs!BN74,Calculs!BO74,Calculs!BP74)/100),"",AVERAGE(Calculs!BK74,Calculs!BL74,Calculs!BM74,Calculs!BN74,Calculs!BO74,Calculs!BP74)/100)</f>
        <v/>
      </c>
      <c r="J76" s="97" t="str">
        <f>IF(ISERROR(AVERAGE(Calculs!BE74,Calculs!BF74,Calculs!BG74,Calculs!BH74,Calculs!BI74,Calculs!BJ74)/100),"",AVERAGE(Calculs!BE74,Calculs!BF74,Calculs!BG74,Calculs!BH74,Calculs!BI74,Calculs!BJ74)/100)</f>
        <v/>
      </c>
      <c r="K76" s="100" t="str">
        <f>IF(ISERROR(AVERAGE(Calculs!BQ74,Calculs!BR74,Calculs!BS74)/100),"",AVERAGE(Calculs!BQ74,Calculs!BR74,Calculs!BS74)/100)</f>
        <v/>
      </c>
    </row>
    <row r="77" spans="1:11" s="101" customFormat="1" ht="28.5" customHeight="1">
      <c r="A77" s="95" t="str">
        <f>IF(Calculs!A75&lt;&gt;0,Calculs!A75,"")</f>
        <v/>
      </c>
      <c r="B77" s="96" t="str">
        <f>IF(ISERROR(AVERAGE(Calculs!B75,Calculs!C75,Calculs!D75,Calculs!E75,Calculs!F75,Calculs!G75,Calculs!H75,Calculs!I75,Calculs!J75,Calculs!K75,Calculs!L75,Calculs!M75,Calculs!N75,Calculs!O75,Calculs!P75,Calculs!Q75,Calculs!R75,Calculs!S75,Calculs!T75,Calculs!U75,Calculs!V75)/100),"",AVERAGE(Calculs!B75,Calculs!C75,Calculs!D75,Calculs!E75,Calculs!F75,Calculs!G75,Calculs!H75,Calculs!I75,Calculs!J75,Calculs!K75,Calculs!L75,Calculs!M75,Calculs!N75,Calculs!O75,Calculs!P75,Calculs!Q75,Calculs!R75,Calculs!S75,Calculs!T75,Calculs!U75,Calculs!V75)/100)</f>
        <v/>
      </c>
      <c r="C77" s="96" t="str">
        <f>IF(ISERROR(AVERAGE(Calculs!W75,Calculs!X75,Calculs!Y75,Calculs!Z75)/100),"",AVERAGE(Calculs!W75,Calculs!X75,Calculs!Y75,Calculs!Z75)/100)</f>
        <v/>
      </c>
      <c r="D77" s="97" t="str">
        <f>IF(ISERROR(AVERAGE(Calculs!AA75,Calculs!AB75,Calculs!AC75,Calculs!AD75)/100),"",AVERAGE(Calculs!AA75,Calculs!AB75,Calculs!AC75,Calculs!AD75)/100)</f>
        <v/>
      </c>
      <c r="E77" s="96" t="str">
        <f>IF(ISERROR(AVERAGE(Calculs!AE75,Calculs!AF75)/100),"",AVERAGE(Calculs!AE75,Calculs!AF75)/100)</f>
        <v/>
      </c>
      <c r="F77" s="98" t="str">
        <f>IF(ISERROR(AVERAGE(Calculs!AG75,Calculs!AH75,Calculs!AI75,Calculs!AJ75,Calculs!AK75,Calculs!AL75,Calculs!AM75)/100),"",AVERAGE(Calculs!AG75,Calculs!AH75,Calculs!AI75,Calculs!AJ75,Calculs!AK75,Calculs!AL75,Calculs!AM75)/100)</f>
        <v/>
      </c>
      <c r="G77" s="99" t="str">
        <f>IF(ISERROR(AVERAGE(Calculs!AN75,Calculs!AO75,Calculs!AP75,Calculs!AQ75,Calculs!AR75,Calculs!AS75)/100),"",AVERAGE(Calculs!AN75,Calculs!AO75,Calculs!AP75,Calculs!AQ75,Calculs!AR75,Calculs!AS75)/100)</f>
        <v/>
      </c>
      <c r="H77" s="97" t="str">
        <f>IF(ISERROR(AVERAGE(Calculs!AT75,Calculs!AU75,Calculs!AV75,Calculs!AW75,Calculs!AX75,Calculs!AY75,Calculs!AZ75,Calculs!BA75,Calculs!BB75,Calculs!BC75,Calculs!BD75)/100),"",AVERAGE(Calculs!AT75,Calculs!AU75,Calculs!AV75,Calculs!AW75,Calculs!AX75,Calculs!AY75,Calculs!AZ75,Calculs!BA75,Calculs!BB75,Calculs!BC75,Calculs!BD75)/100)</f>
        <v/>
      </c>
      <c r="I77" s="96" t="str">
        <f>IF(ISERROR(AVERAGE(Calculs!BK75,Calculs!BL75,Calculs!BM75,Calculs!BN75,Calculs!BO75,Calculs!BP75)/100),"",AVERAGE(Calculs!BK75,Calculs!BL75,Calculs!BM75,Calculs!BN75,Calculs!BO75,Calculs!BP75)/100)</f>
        <v/>
      </c>
      <c r="J77" s="97" t="str">
        <f>IF(ISERROR(AVERAGE(Calculs!BE75,Calculs!BF75,Calculs!BG75,Calculs!BH75,Calculs!BI75,Calculs!BJ75)/100),"",AVERAGE(Calculs!BE75,Calculs!BF75,Calculs!BG75,Calculs!BH75,Calculs!BI75,Calculs!BJ75)/100)</f>
        <v/>
      </c>
      <c r="K77" s="100" t="str">
        <f>IF(ISERROR(AVERAGE(Calculs!BQ75,Calculs!BR75,Calculs!BS75)/100),"",AVERAGE(Calculs!BQ75,Calculs!BR75,Calculs!BS75)/100)</f>
        <v/>
      </c>
    </row>
    <row r="78" spans="1:11" s="101" customFormat="1" ht="28.5" customHeight="1">
      <c r="A78" s="95" t="str">
        <f>IF(Calculs!A76&lt;&gt;0,Calculs!A76,"")</f>
        <v/>
      </c>
      <c r="B78" s="96" t="str">
        <f>IF(ISERROR(AVERAGE(Calculs!B76,Calculs!C76,Calculs!D76,Calculs!E76,Calculs!F76,Calculs!G76,Calculs!H76,Calculs!I76,Calculs!J76,Calculs!K76,Calculs!L76,Calculs!M76,Calculs!N76,Calculs!O76,Calculs!P76,Calculs!Q76,Calculs!R76,Calculs!S76,Calculs!T76,Calculs!U76,Calculs!V76)/100),"",AVERAGE(Calculs!B76,Calculs!C76,Calculs!D76,Calculs!E76,Calculs!F76,Calculs!G76,Calculs!H76,Calculs!I76,Calculs!J76,Calculs!K76,Calculs!L76,Calculs!M76,Calculs!N76,Calculs!O76,Calculs!P76,Calculs!Q76,Calculs!R76,Calculs!S76,Calculs!T76,Calculs!U76,Calculs!V76)/100)</f>
        <v/>
      </c>
      <c r="C78" s="96" t="str">
        <f>IF(ISERROR(AVERAGE(Calculs!W76,Calculs!X76,Calculs!Y76,Calculs!Z76)/100),"",AVERAGE(Calculs!W76,Calculs!X76,Calculs!Y76,Calculs!Z76)/100)</f>
        <v/>
      </c>
      <c r="D78" s="97" t="str">
        <f>IF(ISERROR(AVERAGE(Calculs!AA76,Calculs!AB76,Calculs!AC76,Calculs!AD76)/100),"",AVERAGE(Calculs!AA76,Calculs!AB76,Calculs!AC76,Calculs!AD76)/100)</f>
        <v/>
      </c>
      <c r="E78" s="96" t="str">
        <f>IF(ISERROR(AVERAGE(Calculs!AE76,Calculs!AF76)/100),"",AVERAGE(Calculs!AE76,Calculs!AF76)/100)</f>
        <v/>
      </c>
      <c r="F78" s="98" t="str">
        <f>IF(ISERROR(AVERAGE(Calculs!AG76,Calculs!AH76,Calculs!AI76,Calculs!AJ76,Calculs!AK76,Calculs!AL76,Calculs!AM76)/100),"",AVERAGE(Calculs!AG76,Calculs!AH76,Calculs!AI76,Calculs!AJ76,Calculs!AK76,Calculs!AL76,Calculs!AM76)/100)</f>
        <v/>
      </c>
      <c r="G78" s="99" t="str">
        <f>IF(ISERROR(AVERAGE(Calculs!AN76,Calculs!AO76,Calculs!AP76,Calculs!AQ76,Calculs!AR76,Calculs!AS76)/100),"",AVERAGE(Calculs!AN76,Calculs!AO76,Calculs!AP76,Calculs!AQ76,Calculs!AR76,Calculs!AS76)/100)</f>
        <v/>
      </c>
      <c r="H78" s="97" t="str">
        <f>IF(ISERROR(AVERAGE(Calculs!AT76,Calculs!AU76,Calculs!AV76,Calculs!AW76,Calculs!AX76,Calculs!AY76,Calculs!AZ76,Calculs!BA76,Calculs!BB76,Calculs!BC76,Calculs!BD76)/100),"",AVERAGE(Calculs!AT76,Calculs!AU76,Calculs!AV76,Calculs!AW76,Calculs!AX76,Calculs!AY76,Calculs!AZ76,Calculs!BA76,Calculs!BB76,Calculs!BC76,Calculs!BD76)/100)</f>
        <v/>
      </c>
      <c r="I78" s="96" t="str">
        <f>IF(ISERROR(AVERAGE(Calculs!BK76,Calculs!BL76,Calculs!BM76,Calculs!BN76,Calculs!BO76,Calculs!BP76)/100),"",AVERAGE(Calculs!BK76,Calculs!BL76,Calculs!BM76,Calculs!BN76,Calculs!BO76,Calculs!BP76)/100)</f>
        <v/>
      </c>
      <c r="J78" s="97" t="str">
        <f>IF(ISERROR(AVERAGE(Calculs!BE76,Calculs!BF76,Calculs!BG76,Calculs!BH76,Calculs!BI76,Calculs!BJ76)/100),"",AVERAGE(Calculs!BE76,Calculs!BF76,Calculs!BG76,Calculs!BH76,Calculs!BI76,Calculs!BJ76)/100)</f>
        <v/>
      </c>
      <c r="K78" s="100" t="str">
        <f>IF(ISERROR(AVERAGE(Calculs!BQ76,Calculs!BR76,Calculs!BS76)/100),"",AVERAGE(Calculs!BQ76,Calculs!BR76,Calculs!BS76)/100)</f>
        <v/>
      </c>
    </row>
    <row r="79" spans="1:11" s="101" customFormat="1" ht="28.5" customHeight="1">
      <c r="A79" s="95" t="str">
        <f>IF(Calculs!A77&lt;&gt;0,Calculs!A77,"")</f>
        <v/>
      </c>
      <c r="B79" s="96" t="str">
        <f>IF(ISERROR(AVERAGE(Calculs!B77,Calculs!C77,Calculs!D77,Calculs!E77,Calculs!F77,Calculs!G77,Calculs!H77,Calculs!I77,Calculs!J77,Calculs!K77,Calculs!L77,Calculs!M77,Calculs!N77,Calculs!O77,Calculs!P77,Calculs!Q77,Calculs!R77,Calculs!S77,Calculs!T77,Calculs!U77,Calculs!V77)/100),"",AVERAGE(Calculs!B77,Calculs!C77,Calculs!D77,Calculs!E77,Calculs!F77,Calculs!G77,Calculs!H77,Calculs!I77,Calculs!J77,Calculs!K77,Calculs!L77,Calculs!M77,Calculs!N77,Calculs!O77,Calculs!P77,Calculs!Q77,Calculs!R77,Calculs!S77,Calculs!T77,Calculs!U77,Calculs!V77)/100)</f>
        <v/>
      </c>
      <c r="C79" s="96" t="str">
        <f>IF(ISERROR(AVERAGE(Calculs!W77,Calculs!X77,Calculs!Y77,Calculs!Z77)/100),"",AVERAGE(Calculs!W77,Calculs!X77,Calculs!Y77,Calculs!Z77)/100)</f>
        <v/>
      </c>
      <c r="D79" s="97" t="str">
        <f>IF(ISERROR(AVERAGE(Calculs!AA77,Calculs!AB77,Calculs!AC77,Calculs!AD77)/100),"",AVERAGE(Calculs!AA77,Calculs!AB77,Calculs!AC77,Calculs!AD77)/100)</f>
        <v/>
      </c>
      <c r="E79" s="96" t="str">
        <f>IF(ISERROR(AVERAGE(Calculs!AE77,Calculs!AF77)/100),"",AVERAGE(Calculs!AE77,Calculs!AF77)/100)</f>
        <v/>
      </c>
      <c r="F79" s="98" t="str">
        <f>IF(ISERROR(AVERAGE(Calculs!AG77,Calculs!AH77,Calculs!AI77,Calculs!AJ77,Calculs!AK77,Calculs!AL77,Calculs!AM77)/100),"",AVERAGE(Calculs!AG77,Calculs!AH77,Calculs!AI77,Calculs!AJ77,Calculs!AK77,Calculs!AL77,Calculs!AM77)/100)</f>
        <v/>
      </c>
      <c r="G79" s="99" t="str">
        <f>IF(ISERROR(AVERAGE(Calculs!AN77,Calculs!AO77,Calculs!AP77,Calculs!AQ77,Calculs!AR77,Calculs!AS77)/100),"",AVERAGE(Calculs!AN77,Calculs!AO77,Calculs!AP77,Calculs!AQ77,Calculs!AR77,Calculs!AS77)/100)</f>
        <v/>
      </c>
      <c r="H79" s="97" t="str">
        <f>IF(ISERROR(AVERAGE(Calculs!AT77,Calculs!AU77,Calculs!AV77,Calculs!AW77,Calculs!AX77,Calculs!AY77,Calculs!AZ77,Calculs!BA77,Calculs!BB77,Calculs!BC77,Calculs!BD77)/100),"",AVERAGE(Calculs!AT77,Calculs!AU77,Calculs!AV77,Calculs!AW77,Calculs!AX77,Calculs!AY77,Calculs!AZ77,Calculs!BA77,Calculs!BB77,Calculs!BC77,Calculs!BD77)/100)</f>
        <v/>
      </c>
      <c r="I79" s="96" t="str">
        <f>IF(ISERROR(AVERAGE(Calculs!BK77,Calculs!BL77,Calculs!BM77,Calculs!BN77,Calculs!BO77,Calculs!BP77)/100),"",AVERAGE(Calculs!BK77,Calculs!BL77,Calculs!BM77,Calculs!BN77,Calculs!BO77,Calculs!BP77)/100)</f>
        <v/>
      </c>
      <c r="J79" s="97" t="str">
        <f>IF(ISERROR(AVERAGE(Calculs!BE77,Calculs!BF77,Calculs!BG77,Calculs!BH77,Calculs!BI77,Calculs!BJ77)/100),"",AVERAGE(Calculs!BE77,Calculs!BF77,Calculs!BG77,Calculs!BH77,Calculs!BI77,Calculs!BJ77)/100)</f>
        <v/>
      </c>
      <c r="K79" s="100" t="str">
        <f>IF(ISERROR(AVERAGE(Calculs!BQ77,Calculs!BR77,Calculs!BS77)/100),"",AVERAGE(Calculs!BQ77,Calculs!BR77,Calculs!BS77)/100)</f>
        <v/>
      </c>
    </row>
    <row r="80" spans="1:11" s="101" customFormat="1" ht="28.5" customHeight="1">
      <c r="A80" s="95" t="str">
        <f>IF(Calculs!A78&lt;&gt;0,Calculs!A78,"")</f>
        <v/>
      </c>
      <c r="B80" s="96" t="str">
        <f>IF(ISERROR(AVERAGE(Calculs!B78,Calculs!C78,Calculs!D78,Calculs!E78,Calculs!F78,Calculs!G78,Calculs!H78,Calculs!I78,Calculs!J78,Calculs!K78,Calculs!L78,Calculs!M78,Calculs!N78,Calculs!O78,Calculs!P78,Calculs!Q78,Calculs!R78,Calculs!S78,Calculs!T78,Calculs!U78,Calculs!V78)/100),"",AVERAGE(Calculs!B78,Calculs!C78,Calculs!D78,Calculs!E78,Calculs!F78,Calculs!G78,Calculs!H78,Calculs!I78,Calculs!J78,Calculs!K78,Calculs!L78,Calculs!M78,Calculs!N78,Calculs!O78,Calculs!P78,Calculs!Q78,Calculs!R78,Calculs!S78,Calculs!T78,Calculs!U78,Calculs!V78)/100)</f>
        <v/>
      </c>
      <c r="C80" s="96" t="str">
        <f>IF(ISERROR(AVERAGE(Calculs!W78,Calculs!X78,Calculs!Y78,Calculs!Z78)/100),"",AVERAGE(Calculs!W78,Calculs!X78,Calculs!Y78,Calculs!Z78)/100)</f>
        <v/>
      </c>
      <c r="D80" s="97" t="str">
        <f>IF(ISERROR(AVERAGE(Calculs!AA78,Calculs!AB78,Calculs!AC78,Calculs!AD78)/100),"",AVERAGE(Calculs!AA78,Calculs!AB78,Calculs!AC78,Calculs!AD78)/100)</f>
        <v/>
      </c>
      <c r="E80" s="96" t="str">
        <f>IF(ISERROR(AVERAGE(Calculs!AE78,Calculs!AF78)/100),"",AVERAGE(Calculs!AE78,Calculs!AF78)/100)</f>
        <v/>
      </c>
      <c r="F80" s="98" t="str">
        <f>IF(ISERROR(AVERAGE(Calculs!AG78,Calculs!AH78,Calculs!AI78,Calculs!AJ78,Calculs!AK78,Calculs!AL78,Calculs!AM78)/100),"",AVERAGE(Calculs!AG78,Calculs!AH78,Calculs!AI78,Calculs!AJ78,Calculs!AK78,Calculs!AL78,Calculs!AM78)/100)</f>
        <v/>
      </c>
      <c r="G80" s="99" t="str">
        <f>IF(ISERROR(AVERAGE(Calculs!AN78,Calculs!AO78,Calculs!AP78,Calculs!AQ78,Calculs!AR78,Calculs!AS78)/100),"",AVERAGE(Calculs!AN78,Calculs!AO78,Calculs!AP78,Calculs!AQ78,Calculs!AR78,Calculs!AS78)/100)</f>
        <v/>
      </c>
      <c r="H80" s="97" t="str">
        <f>IF(ISERROR(AVERAGE(Calculs!AT78,Calculs!AU78,Calculs!AV78,Calculs!AW78,Calculs!AX78,Calculs!AY78,Calculs!AZ78,Calculs!BA78,Calculs!BB78,Calculs!BC78,Calculs!BD78)/100),"",AVERAGE(Calculs!AT78,Calculs!AU78,Calculs!AV78,Calculs!AW78,Calculs!AX78,Calculs!AY78,Calculs!AZ78,Calculs!BA78,Calculs!BB78,Calculs!BC78,Calculs!BD78)/100)</f>
        <v/>
      </c>
      <c r="I80" s="96" t="str">
        <f>IF(ISERROR(AVERAGE(Calculs!BK78,Calculs!BL78,Calculs!BM78,Calculs!BN78,Calculs!BO78,Calculs!BP78)/100),"",AVERAGE(Calculs!BK78,Calculs!BL78,Calculs!BM78,Calculs!BN78,Calculs!BO78,Calculs!BP78)/100)</f>
        <v/>
      </c>
      <c r="J80" s="97" t="str">
        <f>IF(ISERROR(AVERAGE(Calculs!BE78,Calculs!BF78,Calculs!BG78,Calculs!BH78,Calculs!BI78,Calculs!BJ78)/100),"",AVERAGE(Calculs!BE78,Calculs!BF78,Calculs!BG78,Calculs!BH78,Calculs!BI78,Calculs!BJ78)/100)</f>
        <v/>
      </c>
      <c r="K80" s="100" t="str">
        <f>IF(ISERROR(AVERAGE(Calculs!BQ78,Calculs!BR78,Calculs!BS78)/100),"",AVERAGE(Calculs!BQ78,Calculs!BR78,Calculs!BS78)/100)</f>
        <v/>
      </c>
    </row>
    <row r="81" spans="1:11" s="101" customFormat="1" ht="28.5" customHeight="1">
      <c r="A81" s="95" t="str">
        <f>IF(Calculs!A79&lt;&gt;0,Calculs!A79,"")</f>
        <v/>
      </c>
      <c r="B81" s="96" t="str">
        <f>IF(ISERROR(AVERAGE(Calculs!B79,Calculs!C79,Calculs!D79,Calculs!E79,Calculs!F79,Calculs!G79,Calculs!H79,Calculs!I79,Calculs!J79,Calculs!K79,Calculs!L79,Calculs!M79,Calculs!N79,Calculs!O79,Calculs!P79,Calculs!Q79,Calculs!R79,Calculs!S79,Calculs!T79,Calculs!U79,Calculs!V79)/100),"",AVERAGE(Calculs!B79,Calculs!C79,Calculs!D79,Calculs!E79,Calculs!F79,Calculs!G79,Calculs!H79,Calculs!I79,Calculs!J79,Calculs!K79,Calculs!L79,Calculs!M79,Calculs!N79,Calculs!O79,Calculs!P79,Calculs!Q79,Calculs!R79,Calculs!S79,Calculs!T79,Calculs!U79,Calculs!V79)/100)</f>
        <v/>
      </c>
      <c r="C81" s="96" t="str">
        <f>IF(ISERROR(AVERAGE(Calculs!W79,Calculs!X79,Calculs!Y79,Calculs!Z79)/100),"",AVERAGE(Calculs!W79,Calculs!X79,Calculs!Y79,Calculs!Z79)/100)</f>
        <v/>
      </c>
      <c r="D81" s="97" t="str">
        <f>IF(ISERROR(AVERAGE(Calculs!AA79,Calculs!AB79,Calculs!AC79,Calculs!AD79)/100),"",AVERAGE(Calculs!AA79,Calculs!AB79,Calculs!AC79,Calculs!AD79)/100)</f>
        <v/>
      </c>
      <c r="E81" s="96" t="str">
        <f>IF(ISERROR(AVERAGE(Calculs!AE79,Calculs!AF79)/100),"",AVERAGE(Calculs!AE79,Calculs!AF79)/100)</f>
        <v/>
      </c>
      <c r="F81" s="98" t="str">
        <f>IF(ISERROR(AVERAGE(Calculs!AG79,Calculs!AH79,Calculs!AI79,Calculs!AJ79,Calculs!AK79,Calculs!AL79,Calculs!AM79)/100),"",AVERAGE(Calculs!AG79,Calculs!AH79,Calculs!AI79,Calculs!AJ79,Calculs!AK79,Calculs!AL79,Calculs!AM79)/100)</f>
        <v/>
      </c>
      <c r="G81" s="99" t="str">
        <f>IF(ISERROR(AVERAGE(Calculs!AN79,Calculs!AO79,Calculs!AP79,Calculs!AQ79,Calculs!AR79,Calculs!AS79)/100),"",AVERAGE(Calculs!AN79,Calculs!AO79,Calculs!AP79,Calculs!AQ79,Calculs!AR79,Calculs!AS79)/100)</f>
        <v/>
      </c>
      <c r="H81" s="97" t="str">
        <f>IF(ISERROR(AVERAGE(Calculs!AT79,Calculs!AU79,Calculs!AV79,Calculs!AW79,Calculs!AX79,Calculs!AY79,Calculs!AZ79,Calculs!BA79,Calculs!BB79,Calculs!BC79,Calculs!BD79)/100),"",AVERAGE(Calculs!AT79,Calculs!AU79,Calculs!AV79,Calculs!AW79,Calculs!AX79,Calculs!AY79,Calculs!AZ79,Calculs!BA79,Calculs!BB79,Calculs!BC79,Calculs!BD79)/100)</f>
        <v/>
      </c>
      <c r="I81" s="96" t="str">
        <f>IF(ISERROR(AVERAGE(Calculs!BK79,Calculs!BL79,Calculs!BM79,Calculs!BN79,Calculs!BO79,Calculs!BP79)/100),"",AVERAGE(Calculs!BK79,Calculs!BL79,Calculs!BM79,Calculs!BN79,Calculs!BO79,Calculs!BP79)/100)</f>
        <v/>
      </c>
      <c r="J81" s="97" t="str">
        <f>IF(ISERROR(AVERAGE(Calculs!BE79,Calculs!BF79,Calculs!BG79,Calculs!BH79,Calculs!BI79,Calculs!BJ79)/100),"",AVERAGE(Calculs!BE79,Calculs!BF79,Calculs!BG79,Calculs!BH79,Calculs!BI79,Calculs!BJ79)/100)</f>
        <v/>
      </c>
      <c r="K81" s="100" t="str">
        <f>IF(ISERROR(AVERAGE(Calculs!BQ79,Calculs!BR79,Calculs!BS79)/100),"",AVERAGE(Calculs!BQ79,Calculs!BR79,Calculs!BS79)/100)</f>
        <v/>
      </c>
    </row>
    <row r="82" spans="1:11" s="101" customFormat="1" ht="28.5" customHeight="1">
      <c r="A82" s="95" t="str">
        <f>IF(Calculs!A80&lt;&gt;0,Calculs!A80,"")</f>
        <v/>
      </c>
      <c r="B82" s="96" t="str">
        <f>IF(ISERROR(AVERAGE(Calculs!B80,Calculs!C80,Calculs!D80,Calculs!E80,Calculs!F80,Calculs!G80,Calculs!H80,Calculs!I80,Calculs!J80,Calculs!K80,Calculs!L80,Calculs!M80,Calculs!N80,Calculs!O80,Calculs!P80,Calculs!Q80,Calculs!R80,Calculs!S80,Calculs!T80,Calculs!U80,Calculs!V80)/100),"",AVERAGE(Calculs!B80,Calculs!C80,Calculs!D80,Calculs!E80,Calculs!F80,Calculs!G80,Calculs!H80,Calculs!I80,Calculs!J80,Calculs!K80,Calculs!L80,Calculs!M80,Calculs!N80,Calculs!O80,Calculs!P80,Calculs!Q80,Calculs!R80,Calculs!S80,Calculs!T80,Calculs!U80,Calculs!V80)/100)</f>
        <v/>
      </c>
      <c r="C82" s="96" t="str">
        <f>IF(ISERROR(AVERAGE(Calculs!W80,Calculs!X80,Calculs!Y80,Calculs!Z80)/100),"",AVERAGE(Calculs!W80,Calculs!X80,Calculs!Y80,Calculs!Z80)/100)</f>
        <v/>
      </c>
      <c r="D82" s="97" t="str">
        <f>IF(ISERROR(AVERAGE(Calculs!AA80,Calculs!AB80,Calculs!AC80,Calculs!AD80)/100),"",AVERAGE(Calculs!AA80,Calculs!AB80,Calculs!AC80,Calculs!AD80)/100)</f>
        <v/>
      </c>
      <c r="E82" s="96" t="str">
        <f>IF(ISERROR(AVERAGE(Calculs!AE80,Calculs!AF80)/100),"",AVERAGE(Calculs!AE80,Calculs!AF80)/100)</f>
        <v/>
      </c>
      <c r="F82" s="98" t="str">
        <f>IF(ISERROR(AVERAGE(Calculs!AG80,Calculs!AH80,Calculs!AI80,Calculs!AJ80,Calculs!AK80,Calculs!AL80,Calculs!AM80)/100),"",AVERAGE(Calculs!AG80,Calculs!AH80,Calculs!AI80,Calculs!AJ80,Calculs!AK80,Calculs!AL80,Calculs!AM80)/100)</f>
        <v/>
      </c>
      <c r="G82" s="99" t="str">
        <f>IF(ISERROR(AVERAGE(Calculs!AN80,Calculs!AO80,Calculs!AP80,Calculs!AQ80,Calculs!AR80,Calculs!AS80)/100),"",AVERAGE(Calculs!AN80,Calculs!AO80,Calculs!AP80,Calculs!AQ80,Calculs!AR80,Calculs!AS80)/100)</f>
        <v/>
      </c>
      <c r="H82" s="97" t="str">
        <f>IF(ISERROR(AVERAGE(Calculs!AT80,Calculs!AU80,Calculs!AV80,Calculs!AW80,Calculs!AX80,Calculs!AY80,Calculs!AZ80,Calculs!BA80,Calculs!BB80,Calculs!BC80,Calculs!BD80)/100),"",AVERAGE(Calculs!AT80,Calculs!AU80,Calculs!AV80,Calculs!AW80,Calculs!AX80,Calculs!AY80,Calculs!AZ80,Calculs!BA80,Calculs!BB80,Calculs!BC80,Calculs!BD80)/100)</f>
        <v/>
      </c>
      <c r="I82" s="96" t="str">
        <f>IF(ISERROR(AVERAGE(Calculs!BK80,Calculs!BL80,Calculs!BM80,Calculs!BN80,Calculs!BO80,Calculs!BP80)/100),"",AVERAGE(Calculs!BK80,Calculs!BL80,Calculs!BM80,Calculs!BN80,Calculs!BO80,Calculs!BP80)/100)</f>
        <v/>
      </c>
      <c r="J82" s="97" t="str">
        <f>IF(ISERROR(AVERAGE(Calculs!BE80,Calculs!BF80,Calculs!BG80,Calculs!BH80,Calculs!BI80,Calculs!BJ80)/100),"",AVERAGE(Calculs!BE80,Calculs!BF80,Calculs!BG80,Calculs!BH80,Calculs!BI80,Calculs!BJ80)/100)</f>
        <v/>
      </c>
      <c r="K82" s="100" t="str">
        <f>IF(ISERROR(AVERAGE(Calculs!BQ80,Calculs!BR80,Calculs!BS80)/100),"",AVERAGE(Calculs!BQ80,Calculs!BR80,Calculs!BS80)/100)</f>
        <v/>
      </c>
    </row>
    <row r="83" spans="1:11" s="101" customFormat="1" ht="28.5" customHeight="1">
      <c r="A83" s="95" t="str">
        <f>IF(Calculs!A81&lt;&gt;0,Calculs!A81,"")</f>
        <v/>
      </c>
      <c r="B83" s="96" t="str">
        <f>IF(ISERROR(AVERAGE(Calculs!B81,Calculs!C81,Calculs!D81,Calculs!E81,Calculs!F81,Calculs!G81,Calculs!H81,Calculs!I81,Calculs!J81,Calculs!K81,Calculs!L81,Calculs!M81,Calculs!N81,Calculs!O81,Calculs!P81,Calculs!Q81,Calculs!R81,Calculs!S81,Calculs!T81,Calculs!U81,Calculs!V81)/100),"",AVERAGE(Calculs!B81,Calculs!C81,Calculs!D81,Calculs!E81,Calculs!F81,Calculs!G81,Calculs!H81,Calculs!I81,Calculs!J81,Calculs!K81,Calculs!L81,Calculs!M81,Calculs!N81,Calculs!O81,Calculs!P81,Calculs!Q81,Calculs!R81,Calculs!S81,Calculs!T81,Calculs!U81,Calculs!V81)/100)</f>
        <v/>
      </c>
      <c r="C83" s="96" t="str">
        <f>IF(ISERROR(AVERAGE(Calculs!W81,Calculs!X81,Calculs!Y81,Calculs!Z81)/100),"",AVERAGE(Calculs!W81,Calculs!X81,Calculs!Y81,Calculs!Z81)/100)</f>
        <v/>
      </c>
      <c r="D83" s="97" t="str">
        <f>IF(ISERROR(AVERAGE(Calculs!AA81,Calculs!AB81,Calculs!AC81,Calculs!AD81)/100),"",AVERAGE(Calculs!AA81,Calculs!AB81,Calculs!AC81,Calculs!AD81)/100)</f>
        <v/>
      </c>
      <c r="E83" s="96" t="str">
        <f>IF(ISERROR(AVERAGE(Calculs!AE81,Calculs!AF81)/100),"",AVERAGE(Calculs!AE81,Calculs!AF81)/100)</f>
        <v/>
      </c>
      <c r="F83" s="98" t="str">
        <f>IF(ISERROR(AVERAGE(Calculs!AG81,Calculs!AH81,Calculs!AI81,Calculs!AJ81,Calculs!AK81,Calculs!AL81,Calculs!AM81)/100),"",AVERAGE(Calculs!AG81,Calculs!AH81,Calculs!AI81,Calculs!AJ81,Calculs!AK81,Calculs!AL81,Calculs!AM81)/100)</f>
        <v/>
      </c>
      <c r="G83" s="99" t="str">
        <f>IF(ISERROR(AVERAGE(Calculs!AN81,Calculs!AO81,Calculs!AP81,Calculs!AQ81,Calculs!AR81,Calculs!AS81)/100),"",AVERAGE(Calculs!AN81,Calculs!AO81,Calculs!AP81,Calculs!AQ81,Calculs!AR81,Calculs!AS81)/100)</f>
        <v/>
      </c>
      <c r="H83" s="97" t="str">
        <f>IF(ISERROR(AVERAGE(Calculs!AT81,Calculs!AU81,Calculs!AV81,Calculs!AW81,Calculs!AX81,Calculs!AY81,Calculs!AZ81,Calculs!BA81,Calculs!BB81,Calculs!BC81,Calculs!BD81)/100),"",AVERAGE(Calculs!AT81,Calculs!AU81,Calculs!AV81,Calculs!AW81,Calculs!AX81,Calculs!AY81,Calculs!AZ81,Calculs!BA81,Calculs!BB81,Calculs!BC81,Calculs!BD81)/100)</f>
        <v/>
      </c>
      <c r="I83" s="96" t="str">
        <f>IF(ISERROR(AVERAGE(Calculs!BK81,Calculs!BL81,Calculs!BM81,Calculs!BN81,Calculs!BO81,Calculs!BP81)/100),"",AVERAGE(Calculs!BK81,Calculs!BL81,Calculs!BM81,Calculs!BN81,Calculs!BO81,Calculs!BP81)/100)</f>
        <v/>
      </c>
      <c r="J83" s="97" t="str">
        <f>IF(ISERROR(AVERAGE(Calculs!BE81,Calculs!BF81,Calculs!BG81,Calculs!BH81,Calculs!BI81,Calculs!BJ81)/100),"",AVERAGE(Calculs!BE81,Calculs!BF81,Calculs!BG81,Calculs!BH81,Calculs!BI81,Calculs!BJ81)/100)</f>
        <v/>
      </c>
      <c r="K83" s="100" t="str">
        <f>IF(ISERROR(AVERAGE(Calculs!BQ81,Calculs!BR81,Calculs!BS81)/100),"",AVERAGE(Calculs!BQ81,Calculs!BR81,Calculs!BS81)/100)</f>
        <v/>
      </c>
    </row>
    <row r="84" spans="1:11" s="101" customFormat="1" ht="28.5" customHeight="1">
      <c r="A84" s="95" t="str">
        <f>IF(Calculs!A82&lt;&gt;0,Calculs!A82,"")</f>
        <v/>
      </c>
      <c r="B84" s="96" t="str">
        <f>IF(ISERROR(AVERAGE(Calculs!B82,Calculs!C82,Calculs!D82,Calculs!E82,Calculs!F82,Calculs!G82,Calculs!H82,Calculs!I82,Calculs!J82,Calculs!K82,Calculs!L82,Calculs!M82,Calculs!N82,Calculs!O82,Calculs!P82,Calculs!Q82,Calculs!R82,Calculs!S82,Calculs!T82,Calculs!U82,Calculs!V82)/100),"",AVERAGE(Calculs!B82,Calculs!C82,Calculs!D82,Calculs!E82,Calculs!F82,Calculs!G82,Calculs!H82,Calculs!I82,Calculs!J82,Calculs!K82,Calculs!L82,Calculs!M82,Calculs!N82,Calculs!O82,Calculs!P82,Calculs!Q82,Calculs!R82,Calculs!S82,Calculs!T82,Calculs!U82,Calculs!V82)/100)</f>
        <v/>
      </c>
      <c r="C84" s="96" t="str">
        <f>IF(ISERROR(AVERAGE(Calculs!W82,Calculs!X82,Calculs!Y82,Calculs!Z82)/100),"",AVERAGE(Calculs!W82,Calculs!X82,Calculs!Y82,Calculs!Z82)/100)</f>
        <v/>
      </c>
      <c r="D84" s="97" t="str">
        <f>IF(ISERROR(AVERAGE(Calculs!AA82,Calculs!AB82,Calculs!AC82,Calculs!AD82)/100),"",AVERAGE(Calculs!AA82,Calculs!AB82,Calculs!AC82,Calculs!AD82)/100)</f>
        <v/>
      </c>
      <c r="E84" s="96" t="str">
        <f>IF(ISERROR(AVERAGE(Calculs!AE82,Calculs!AF82)/100),"",AVERAGE(Calculs!AE82,Calculs!AF82)/100)</f>
        <v/>
      </c>
      <c r="F84" s="98" t="str">
        <f>IF(ISERROR(AVERAGE(Calculs!AG82,Calculs!AH82,Calculs!AI82,Calculs!AJ82,Calculs!AK82,Calculs!AL82,Calculs!AM82)/100),"",AVERAGE(Calculs!AG82,Calculs!AH82,Calculs!AI82,Calculs!AJ82,Calculs!AK82,Calculs!AL82,Calculs!AM82)/100)</f>
        <v/>
      </c>
      <c r="G84" s="99" t="str">
        <f>IF(ISERROR(AVERAGE(Calculs!AN82,Calculs!AO82,Calculs!AP82,Calculs!AQ82,Calculs!AR82,Calculs!AS82)/100),"",AVERAGE(Calculs!AN82,Calculs!AO82,Calculs!AP82,Calculs!AQ82,Calculs!AR82,Calculs!AS82)/100)</f>
        <v/>
      </c>
      <c r="H84" s="97" t="str">
        <f>IF(ISERROR(AVERAGE(Calculs!AT82,Calculs!AU82,Calculs!AV82,Calculs!AW82,Calculs!AX82,Calculs!AY82,Calculs!AZ82,Calculs!BA82,Calculs!BB82,Calculs!BC82,Calculs!BD82)/100),"",AVERAGE(Calculs!AT82,Calculs!AU82,Calculs!AV82,Calculs!AW82,Calculs!AX82,Calculs!AY82,Calculs!AZ82,Calculs!BA82,Calculs!BB82,Calculs!BC82,Calculs!BD82)/100)</f>
        <v/>
      </c>
      <c r="I84" s="96" t="str">
        <f>IF(ISERROR(AVERAGE(Calculs!BK82,Calculs!BL82,Calculs!BM82,Calculs!BN82,Calculs!BO82,Calculs!BP82)/100),"",AVERAGE(Calculs!BK82,Calculs!BL82,Calculs!BM82,Calculs!BN82,Calculs!BO82,Calculs!BP82)/100)</f>
        <v/>
      </c>
      <c r="J84" s="97" t="str">
        <f>IF(ISERROR(AVERAGE(Calculs!BE82,Calculs!BF82,Calculs!BG82,Calculs!BH82,Calculs!BI82,Calculs!BJ82)/100),"",AVERAGE(Calculs!BE82,Calculs!BF82,Calculs!BG82,Calculs!BH82,Calculs!BI82,Calculs!BJ82)/100)</f>
        <v/>
      </c>
      <c r="K84" s="100" t="str">
        <f>IF(ISERROR(AVERAGE(Calculs!BQ82,Calculs!BR82,Calculs!BS82)/100),"",AVERAGE(Calculs!BQ82,Calculs!BR82,Calculs!BS82)/100)</f>
        <v/>
      </c>
    </row>
    <row r="85" spans="1:11" s="101" customFormat="1" ht="28.5" customHeight="1">
      <c r="A85" s="95" t="str">
        <f>IF(Calculs!A83&lt;&gt;0,Calculs!A83,"")</f>
        <v/>
      </c>
      <c r="B85" s="96" t="str">
        <f>IF(ISERROR(AVERAGE(Calculs!B83,Calculs!C83,Calculs!D83,Calculs!E83,Calculs!F83,Calculs!G83,Calculs!H83,Calculs!I83,Calculs!J83,Calculs!K83,Calculs!L83,Calculs!M83,Calculs!N83,Calculs!O83,Calculs!P83,Calculs!Q83,Calculs!R83,Calculs!S83,Calculs!T83,Calculs!U83,Calculs!V83)/100),"",AVERAGE(Calculs!B83,Calculs!C83,Calculs!D83,Calculs!E83,Calculs!F83,Calculs!G83,Calculs!H83,Calculs!I83,Calculs!J83,Calculs!K83,Calculs!L83,Calculs!M83,Calculs!N83,Calculs!O83,Calculs!P83,Calculs!Q83,Calculs!R83,Calculs!S83,Calculs!T83,Calculs!U83,Calculs!V83)/100)</f>
        <v/>
      </c>
      <c r="C85" s="96" t="str">
        <f>IF(ISERROR(AVERAGE(Calculs!W83,Calculs!X83,Calculs!Y83,Calculs!Z83)/100),"",AVERAGE(Calculs!W83,Calculs!X83,Calculs!Y83,Calculs!Z83)/100)</f>
        <v/>
      </c>
      <c r="D85" s="97" t="str">
        <f>IF(ISERROR(AVERAGE(Calculs!AA83,Calculs!AB83,Calculs!AC83,Calculs!AD83)/100),"",AVERAGE(Calculs!AA83,Calculs!AB83,Calculs!AC83,Calculs!AD83)/100)</f>
        <v/>
      </c>
      <c r="E85" s="96" t="str">
        <f>IF(ISERROR(AVERAGE(Calculs!AE83,Calculs!AF83)/100),"",AVERAGE(Calculs!AE83,Calculs!AF83)/100)</f>
        <v/>
      </c>
      <c r="F85" s="98" t="str">
        <f>IF(ISERROR(AVERAGE(Calculs!AG83,Calculs!AH83,Calculs!AI83,Calculs!AJ83,Calculs!AK83,Calculs!AL83,Calculs!AM83)/100),"",AVERAGE(Calculs!AG83,Calculs!AH83,Calculs!AI83,Calculs!AJ83,Calculs!AK83,Calculs!AL83,Calculs!AM83)/100)</f>
        <v/>
      </c>
      <c r="G85" s="99" t="str">
        <f>IF(ISERROR(AVERAGE(Calculs!AN83,Calculs!AO83,Calculs!AP83,Calculs!AQ83,Calculs!AR83,Calculs!AS83)/100),"",AVERAGE(Calculs!AN83,Calculs!AO83,Calculs!AP83,Calculs!AQ83,Calculs!AR83,Calculs!AS83)/100)</f>
        <v/>
      </c>
      <c r="H85" s="97" t="str">
        <f>IF(ISERROR(AVERAGE(Calculs!AT83,Calculs!AU83,Calculs!AV83,Calculs!AW83,Calculs!AX83,Calculs!AY83,Calculs!AZ83,Calculs!BA83,Calculs!BB83,Calculs!BC83,Calculs!BD83)/100),"",AVERAGE(Calculs!AT83,Calculs!AU83,Calculs!AV83,Calculs!AW83,Calculs!AX83,Calculs!AY83,Calculs!AZ83,Calculs!BA83,Calculs!BB83,Calculs!BC83,Calculs!BD83)/100)</f>
        <v/>
      </c>
      <c r="I85" s="96" t="str">
        <f>IF(ISERROR(AVERAGE(Calculs!BK83,Calculs!BL83,Calculs!BM83,Calculs!BN83,Calculs!BO83,Calculs!BP83)/100),"",AVERAGE(Calculs!BK83,Calculs!BL83,Calculs!BM83,Calculs!BN83,Calculs!BO83,Calculs!BP83)/100)</f>
        <v/>
      </c>
      <c r="J85" s="97" t="str">
        <f>IF(ISERROR(AVERAGE(Calculs!BE83,Calculs!BF83,Calculs!BG83,Calculs!BH83,Calculs!BI83,Calculs!BJ83)/100),"",AVERAGE(Calculs!BE83,Calculs!BF83,Calculs!BG83,Calculs!BH83,Calculs!BI83,Calculs!BJ83)/100)</f>
        <v/>
      </c>
      <c r="K85" s="100" t="str">
        <f>IF(ISERROR(AVERAGE(Calculs!BQ83,Calculs!BR83,Calculs!BS83)/100),"",AVERAGE(Calculs!BQ83,Calculs!BR83,Calculs!BS83)/100)</f>
        <v/>
      </c>
    </row>
    <row r="86" spans="1:11" s="101" customFormat="1" ht="28.5" customHeight="1">
      <c r="A86" s="95" t="str">
        <f>IF(Calculs!A84&lt;&gt;0,Calculs!A84,"")</f>
        <v/>
      </c>
      <c r="B86" s="96" t="str">
        <f>IF(ISERROR(AVERAGE(Calculs!B84,Calculs!C84,Calculs!D84,Calculs!E84,Calculs!F84,Calculs!G84,Calculs!H84,Calculs!I84,Calculs!J84,Calculs!K84,Calculs!L84,Calculs!M84,Calculs!N84,Calculs!O84,Calculs!P84,Calculs!Q84,Calculs!R84,Calculs!S84,Calculs!T84,Calculs!U84,Calculs!V84)/100),"",AVERAGE(Calculs!B84,Calculs!C84,Calculs!D84,Calculs!E84,Calculs!F84,Calculs!G84,Calculs!H84,Calculs!I84,Calculs!J84,Calculs!K84,Calculs!L84,Calculs!M84,Calculs!N84,Calculs!O84,Calculs!P84,Calculs!Q84,Calculs!R84,Calculs!S84,Calculs!T84,Calculs!U84,Calculs!V84)/100)</f>
        <v/>
      </c>
      <c r="C86" s="96" t="str">
        <f>IF(ISERROR(AVERAGE(Calculs!W84,Calculs!X84,Calculs!Y84,Calculs!Z84)/100),"",AVERAGE(Calculs!W84,Calculs!X84,Calculs!Y84,Calculs!Z84)/100)</f>
        <v/>
      </c>
      <c r="D86" s="97" t="str">
        <f>IF(ISERROR(AVERAGE(Calculs!AA84,Calculs!AB84,Calculs!AC84,Calculs!AD84)/100),"",AVERAGE(Calculs!AA84,Calculs!AB84,Calculs!AC84,Calculs!AD84)/100)</f>
        <v/>
      </c>
      <c r="E86" s="96" t="str">
        <f>IF(ISERROR(AVERAGE(Calculs!AE84,Calculs!AF84)/100),"",AVERAGE(Calculs!AE84,Calculs!AF84)/100)</f>
        <v/>
      </c>
      <c r="F86" s="98" t="str">
        <f>IF(ISERROR(AVERAGE(Calculs!AG84,Calculs!AH84,Calculs!AI84,Calculs!AJ84,Calculs!AK84,Calculs!AL84,Calculs!AM84)/100),"",AVERAGE(Calculs!AG84,Calculs!AH84,Calculs!AI84,Calculs!AJ84,Calculs!AK84,Calculs!AL84,Calculs!AM84)/100)</f>
        <v/>
      </c>
      <c r="G86" s="99" t="str">
        <f>IF(ISERROR(AVERAGE(Calculs!AN84,Calculs!AO84,Calculs!AP84,Calculs!AQ84,Calculs!AR84,Calculs!AS84)/100),"",AVERAGE(Calculs!AN84,Calculs!AO84,Calculs!AP84,Calculs!AQ84,Calculs!AR84,Calculs!AS84)/100)</f>
        <v/>
      </c>
      <c r="H86" s="97" t="str">
        <f>IF(ISERROR(AVERAGE(Calculs!AT84,Calculs!AU84,Calculs!AV84,Calculs!AW84,Calculs!AX84,Calculs!AY84,Calculs!AZ84,Calculs!BA84,Calculs!BB84,Calculs!BC84,Calculs!BD84)/100),"",AVERAGE(Calculs!AT84,Calculs!AU84,Calculs!AV84,Calculs!AW84,Calculs!AX84,Calculs!AY84,Calculs!AZ84,Calculs!BA84,Calculs!BB84,Calculs!BC84,Calculs!BD84)/100)</f>
        <v/>
      </c>
      <c r="I86" s="96" t="str">
        <f>IF(ISERROR(AVERAGE(Calculs!BK84,Calculs!BL84,Calculs!BM84,Calculs!BN84,Calculs!BO84,Calculs!BP84)/100),"",AVERAGE(Calculs!BK84,Calculs!BL84,Calculs!BM84,Calculs!BN84,Calculs!BO84,Calculs!BP84)/100)</f>
        <v/>
      </c>
      <c r="J86" s="97" t="str">
        <f>IF(ISERROR(AVERAGE(Calculs!BE84,Calculs!BF84,Calculs!BG84,Calculs!BH84,Calculs!BI84,Calculs!BJ84)/100),"",AVERAGE(Calculs!BE84,Calculs!BF84,Calculs!BG84,Calculs!BH84,Calculs!BI84,Calculs!BJ84)/100)</f>
        <v/>
      </c>
      <c r="K86" s="100" t="str">
        <f>IF(ISERROR(AVERAGE(Calculs!BQ84,Calculs!BR84,Calculs!BS84)/100),"",AVERAGE(Calculs!BQ84,Calculs!BR84,Calculs!BS84)/100)</f>
        <v/>
      </c>
    </row>
    <row r="87" spans="1:11" s="101" customFormat="1" ht="28.5" customHeight="1">
      <c r="A87" s="95" t="str">
        <f>IF(Calculs!A85&lt;&gt;0,Calculs!A85,"")</f>
        <v/>
      </c>
      <c r="B87" s="96" t="str">
        <f>IF(ISERROR(AVERAGE(Calculs!B85,Calculs!C85,Calculs!D85,Calculs!E85,Calculs!F85,Calculs!G85,Calculs!H85,Calculs!I85,Calculs!J85,Calculs!K85,Calculs!L85,Calculs!M85,Calculs!N85,Calculs!O85,Calculs!P85,Calculs!Q85,Calculs!R85,Calculs!S85,Calculs!T85,Calculs!U85,Calculs!V85)/100),"",AVERAGE(Calculs!B85,Calculs!C85,Calculs!D85,Calculs!E85,Calculs!F85,Calculs!G85,Calculs!H85,Calculs!I85,Calculs!J85,Calculs!K85,Calculs!L85,Calculs!M85,Calculs!N85,Calculs!O85,Calculs!P85,Calculs!Q85,Calculs!R85,Calculs!S85,Calculs!T85,Calculs!U85,Calculs!V85)/100)</f>
        <v/>
      </c>
      <c r="C87" s="96" t="str">
        <f>IF(ISERROR(AVERAGE(Calculs!W85,Calculs!X85,Calculs!Y85,Calculs!Z85)/100),"",AVERAGE(Calculs!W85,Calculs!X85,Calculs!Y85,Calculs!Z85)/100)</f>
        <v/>
      </c>
      <c r="D87" s="97" t="str">
        <f>IF(ISERROR(AVERAGE(Calculs!AA85,Calculs!AB85,Calculs!AC85,Calculs!AD85)/100),"",AVERAGE(Calculs!AA85,Calculs!AB85,Calculs!AC85,Calculs!AD85)/100)</f>
        <v/>
      </c>
      <c r="E87" s="96" t="str">
        <f>IF(ISERROR(AVERAGE(Calculs!AE85,Calculs!AF85)/100),"",AVERAGE(Calculs!AE85,Calculs!AF85)/100)</f>
        <v/>
      </c>
      <c r="F87" s="98" t="str">
        <f>IF(ISERROR(AVERAGE(Calculs!AG85,Calculs!AH85,Calculs!AI85,Calculs!AJ85,Calculs!AK85,Calculs!AL85,Calculs!AM85)/100),"",AVERAGE(Calculs!AG85,Calculs!AH85,Calculs!AI85,Calculs!AJ85,Calculs!AK85,Calculs!AL85,Calculs!AM85)/100)</f>
        <v/>
      </c>
      <c r="G87" s="99" t="str">
        <f>IF(ISERROR(AVERAGE(Calculs!AN85,Calculs!AO85,Calculs!AP85,Calculs!AQ85,Calculs!AR85,Calculs!AS85)/100),"",AVERAGE(Calculs!AN85,Calculs!AO85,Calculs!AP85,Calculs!AQ85,Calculs!AR85,Calculs!AS85)/100)</f>
        <v/>
      </c>
      <c r="H87" s="97" t="str">
        <f>IF(ISERROR(AVERAGE(Calculs!AT85,Calculs!AU85,Calculs!AV85,Calculs!AW85,Calculs!AX85,Calculs!AY85,Calculs!AZ85,Calculs!BA85,Calculs!BB85,Calculs!BC85,Calculs!BD85)/100),"",AVERAGE(Calculs!AT85,Calculs!AU85,Calculs!AV85,Calculs!AW85,Calculs!AX85,Calculs!AY85,Calculs!AZ85,Calculs!BA85,Calculs!BB85,Calculs!BC85,Calculs!BD85)/100)</f>
        <v/>
      </c>
      <c r="I87" s="96" t="str">
        <f>IF(ISERROR(AVERAGE(Calculs!BK85,Calculs!BL85,Calculs!BM85,Calculs!BN85,Calculs!BO85,Calculs!BP85)/100),"",AVERAGE(Calculs!BK85,Calculs!BL85,Calculs!BM85,Calculs!BN85,Calculs!BO85,Calculs!BP85)/100)</f>
        <v/>
      </c>
      <c r="J87" s="97" t="str">
        <f>IF(ISERROR(AVERAGE(Calculs!BE85,Calculs!BF85,Calculs!BG85,Calculs!BH85,Calculs!BI85,Calculs!BJ85)/100),"",AVERAGE(Calculs!BE85,Calculs!BF85,Calculs!BG85,Calculs!BH85,Calculs!BI85,Calculs!BJ85)/100)</f>
        <v/>
      </c>
      <c r="K87" s="100" t="str">
        <f>IF(ISERROR(AVERAGE(Calculs!BQ85,Calculs!BR85,Calculs!BS85)/100),"",AVERAGE(Calculs!BQ85,Calculs!BR85,Calculs!BS85)/100)</f>
        <v/>
      </c>
    </row>
    <row r="88" spans="1:11" s="101" customFormat="1" ht="28.5" customHeight="1">
      <c r="A88" s="95" t="str">
        <f>IF(Calculs!A86&lt;&gt;0,Calculs!A86,"")</f>
        <v/>
      </c>
      <c r="B88" s="96" t="str">
        <f>IF(ISERROR(AVERAGE(Calculs!B86,Calculs!C86,Calculs!D86,Calculs!E86,Calculs!F86,Calculs!G86,Calculs!H86,Calculs!I86,Calculs!J86,Calculs!K86,Calculs!L86,Calculs!M86,Calculs!N86,Calculs!O86,Calculs!P86,Calculs!Q86,Calculs!R86,Calculs!S86,Calculs!T86,Calculs!U86,Calculs!V86)/100),"",AVERAGE(Calculs!B86,Calculs!C86,Calculs!D86,Calculs!E86,Calculs!F86,Calculs!G86,Calculs!H86,Calculs!I86,Calculs!J86,Calculs!K86,Calculs!L86,Calculs!M86,Calculs!N86,Calculs!O86,Calculs!P86,Calculs!Q86,Calculs!R86,Calculs!S86,Calculs!T86,Calculs!U86,Calculs!V86)/100)</f>
        <v/>
      </c>
      <c r="C88" s="96" t="str">
        <f>IF(ISERROR(AVERAGE(Calculs!W86,Calculs!X86,Calculs!Y86,Calculs!Z86)/100),"",AVERAGE(Calculs!W86,Calculs!X86,Calculs!Y86,Calculs!Z86)/100)</f>
        <v/>
      </c>
      <c r="D88" s="97" t="str">
        <f>IF(ISERROR(AVERAGE(Calculs!AA86,Calculs!AB86,Calculs!AC86,Calculs!AD86)/100),"",AVERAGE(Calculs!AA86,Calculs!AB86,Calculs!AC86,Calculs!AD86)/100)</f>
        <v/>
      </c>
      <c r="E88" s="96" t="str">
        <f>IF(ISERROR(AVERAGE(Calculs!AE86,Calculs!AF86)/100),"",AVERAGE(Calculs!AE86,Calculs!AF86)/100)</f>
        <v/>
      </c>
      <c r="F88" s="98" t="str">
        <f>IF(ISERROR(AVERAGE(Calculs!AG86,Calculs!AH86,Calculs!AI86,Calculs!AJ86,Calculs!AK86,Calculs!AL86,Calculs!AM86)/100),"",AVERAGE(Calculs!AG86,Calculs!AH86,Calculs!AI86,Calculs!AJ86,Calculs!AK86,Calculs!AL86,Calculs!AM86)/100)</f>
        <v/>
      </c>
      <c r="G88" s="99" t="str">
        <f>IF(ISERROR(AVERAGE(Calculs!AN86,Calculs!AO86,Calculs!AP86,Calculs!AQ86,Calculs!AR86,Calculs!AS86)/100),"",AVERAGE(Calculs!AN86,Calculs!AO86,Calculs!AP86,Calculs!AQ86,Calculs!AR86,Calculs!AS86)/100)</f>
        <v/>
      </c>
      <c r="H88" s="97" t="str">
        <f>IF(ISERROR(AVERAGE(Calculs!AT86,Calculs!AU86,Calculs!AV86,Calculs!AW86,Calculs!AX86,Calculs!AY86,Calculs!AZ86,Calculs!BA86,Calculs!BB86,Calculs!BC86,Calculs!BD86)/100),"",AVERAGE(Calculs!AT86,Calculs!AU86,Calculs!AV86,Calculs!AW86,Calculs!AX86,Calculs!AY86,Calculs!AZ86,Calculs!BA86,Calculs!BB86,Calculs!BC86,Calculs!BD86)/100)</f>
        <v/>
      </c>
      <c r="I88" s="96" t="str">
        <f>IF(ISERROR(AVERAGE(Calculs!BK86,Calculs!BL86,Calculs!BM86,Calculs!BN86,Calculs!BO86,Calculs!BP86)/100),"",AVERAGE(Calculs!BK86,Calculs!BL86,Calculs!BM86,Calculs!BN86,Calculs!BO86,Calculs!BP86)/100)</f>
        <v/>
      </c>
      <c r="J88" s="97" t="str">
        <f>IF(ISERROR(AVERAGE(Calculs!BE86,Calculs!BF86,Calculs!BG86,Calculs!BH86,Calculs!BI86,Calculs!BJ86)/100),"",AVERAGE(Calculs!BE86,Calculs!BF86,Calculs!BG86,Calculs!BH86,Calculs!BI86,Calculs!BJ86)/100)</f>
        <v/>
      </c>
      <c r="K88" s="100" t="str">
        <f>IF(ISERROR(AVERAGE(Calculs!BQ86,Calculs!BR86,Calculs!BS86)/100),"",AVERAGE(Calculs!BQ86,Calculs!BR86,Calculs!BS86)/100)</f>
        <v/>
      </c>
    </row>
    <row r="89" spans="1:11" s="101" customFormat="1" ht="28.5" customHeight="1">
      <c r="A89" s="95" t="str">
        <f>IF(Calculs!A87&lt;&gt;0,Calculs!A87,"")</f>
        <v/>
      </c>
      <c r="B89" s="96" t="str">
        <f>IF(ISERROR(AVERAGE(Calculs!B87,Calculs!C87,Calculs!D87,Calculs!E87,Calculs!F87,Calculs!G87,Calculs!H87,Calculs!I87,Calculs!J87,Calculs!K87,Calculs!L87,Calculs!M87,Calculs!N87,Calculs!O87,Calculs!P87,Calculs!Q87,Calculs!R87,Calculs!S87,Calculs!T87,Calculs!U87,Calculs!V87)/100),"",AVERAGE(Calculs!B87,Calculs!C87,Calculs!D87,Calculs!E87,Calculs!F87,Calculs!G87,Calculs!H87,Calculs!I87,Calculs!J87,Calculs!K87,Calculs!L87,Calculs!M87,Calculs!N87,Calculs!O87,Calculs!P87,Calculs!Q87,Calculs!R87,Calculs!S87,Calculs!T87,Calculs!U87,Calculs!V87)/100)</f>
        <v/>
      </c>
      <c r="C89" s="96" t="str">
        <f>IF(ISERROR(AVERAGE(Calculs!W87,Calculs!X87,Calculs!Y87,Calculs!Z87)/100),"",AVERAGE(Calculs!W87,Calculs!X87,Calculs!Y87,Calculs!Z87)/100)</f>
        <v/>
      </c>
      <c r="D89" s="97" t="str">
        <f>IF(ISERROR(AVERAGE(Calculs!AA87,Calculs!AB87,Calculs!AC87,Calculs!AD87)/100),"",AVERAGE(Calculs!AA87,Calculs!AB87,Calculs!AC87,Calculs!AD87)/100)</f>
        <v/>
      </c>
      <c r="E89" s="96" t="str">
        <f>IF(ISERROR(AVERAGE(Calculs!AE87,Calculs!AF87)/100),"",AVERAGE(Calculs!AE87,Calculs!AF87)/100)</f>
        <v/>
      </c>
      <c r="F89" s="98" t="str">
        <f>IF(ISERROR(AVERAGE(Calculs!AG87,Calculs!AH87,Calculs!AI87,Calculs!AJ87,Calculs!AK87,Calculs!AL87,Calculs!AM87)/100),"",AVERAGE(Calculs!AG87,Calculs!AH87,Calculs!AI87,Calculs!AJ87,Calculs!AK87,Calculs!AL87,Calculs!AM87)/100)</f>
        <v/>
      </c>
      <c r="G89" s="99" t="str">
        <f>IF(ISERROR(AVERAGE(Calculs!AN87,Calculs!AO87,Calculs!AP87,Calculs!AQ87,Calculs!AR87,Calculs!AS87)/100),"",AVERAGE(Calculs!AN87,Calculs!AO87,Calculs!AP87,Calculs!AQ87,Calculs!AR87,Calculs!AS87)/100)</f>
        <v/>
      </c>
      <c r="H89" s="97" t="str">
        <f>IF(ISERROR(AVERAGE(Calculs!AT87,Calculs!AU87,Calculs!AV87,Calculs!AW87,Calculs!AX87,Calculs!AY87,Calculs!AZ87,Calculs!BA87,Calculs!BB87,Calculs!BC87,Calculs!BD87)/100),"",AVERAGE(Calculs!AT87,Calculs!AU87,Calculs!AV87,Calculs!AW87,Calculs!AX87,Calculs!AY87,Calculs!AZ87,Calculs!BA87,Calculs!BB87,Calculs!BC87,Calculs!BD87)/100)</f>
        <v/>
      </c>
      <c r="I89" s="96" t="str">
        <f>IF(ISERROR(AVERAGE(Calculs!BK87,Calculs!BL87,Calculs!BM87,Calculs!BN87,Calculs!BO87,Calculs!BP87)/100),"",AVERAGE(Calculs!BK87,Calculs!BL87,Calculs!BM87,Calculs!BN87,Calculs!BO87,Calculs!BP87)/100)</f>
        <v/>
      </c>
      <c r="J89" s="97" t="str">
        <f>IF(ISERROR(AVERAGE(Calculs!BE87,Calculs!BF87,Calculs!BG87,Calculs!BH87,Calculs!BI87,Calculs!BJ87)/100),"",AVERAGE(Calculs!BE87,Calculs!BF87,Calculs!BG87,Calculs!BH87,Calculs!BI87,Calculs!BJ87)/100)</f>
        <v/>
      </c>
      <c r="K89" s="100" t="str">
        <f>IF(ISERROR(AVERAGE(Calculs!BQ87,Calculs!BR87,Calculs!BS87)/100),"",AVERAGE(Calculs!BQ87,Calculs!BR87,Calculs!BS87)/100)</f>
        <v/>
      </c>
    </row>
    <row r="90" spans="1:11" s="101" customFormat="1" ht="28.5" customHeight="1">
      <c r="A90" s="95" t="str">
        <f>IF(Calculs!A88&lt;&gt;0,Calculs!A88,"")</f>
        <v/>
      </c>
      <c r="B90" s="96" t="str">
        <f>IF(ISERROR(AVERAGE(Calculs!B88,Calculs!C88,Calculs!D88,Calculs!E88,Calculs!F88,Calculs!G88,Calculs!H88,Calculs!I88,Calculs!J88,Calculs!K88,Calculs!L88,Calculs!M88,Calculs!N88,Calculs!O88,Calculs!P88,Calculs!Q88,Calculs!R88,Calculs!S88,Calculs!T88,Calculs!U88,Calculs!V88)/100),"",AVERAGE(Calculs!B88,Calculs!C88,Calculs!D88,Calculs!E88,Calculs!F88,Calculs!G88,Calculs!H88,Calculs!I88,Calculs!J88,Calculs!K88,Calculs!L88,Calculs!M88,Calculs!N88,Calculs!O88,Calculs!P88,Calculs!Q88,Calculs!R88,Calculs!S88,Calculs!T88,Calculs!U88,Calculs!V88)/100)</f>
        <v/>
      </c>
      <c r="C90" s="96" t="str">
        <f>IF(ISERROR(AVERAGE(Calculs!W88,Calculs!X88,Calculs!Y88,Calculs!Z88)/100),"",AVERAGE(Calculs!W88,Calculs!X88,Calculs!Y88,Calculs!Z88)/100)</f>
        <v/>
      </c>
      <c r="D90" s="97" t="str">
        <f>IF(ISERROR(AVERAGE(Calculs!AA88,Calculs!AB88,Calculs!AC88,Calculs!AD88)/100),"",AVERAGE(Calculs!AA88,Calculs!AB88,Calculs!AC88,Calculs!AD88)/100)</f>
        <v/>
      </c>
      <c r="E90" s="96" t="str">
        <f>IF(ISERROR(AVERAGE(Calculs!AE88,Calculs!AF88)/100),"",AVERAGE(Calculs!AE88,Calculs!AF88)/100)</f>
        <v/>
      </c>
      <c r="F90" s="98" t="str">
        <f>IF(ISERROR(AVERAGE(Calculs!AG88,Calculs!AH88,Calculs!AI88,Calculs!AJ88,Calculs!AK88,Calculs!AL88,Calculs!AM88)/100),"",AVERAGE(Calculs!AG88,Calculs!AH88,Calculs!AI88,Calculs!AJ88,Calculs!AK88,Calculs!AL88,Calculs!AM88)/100)</f>
        <v/>
      </c>
      <c r="G90" s="99" t="str">
        <f>IF(ISERROR(AVERAGE(Calculs!AN88,Calculs!AO88,Calculs!AP88,Calculs!AQ88,Calculs!AR88,Calculs!AS88)/100),"",AVERAGE(Calculs!AN88,Calculs!AO88,Calculs!AP88,Calculs!AQ88,Calculs!AR88,Calculs!AS88)/100)</f>
        <v/>
      </c>
      <c r="H90" s="97" t="str">
        <f>IF(ISERROR(AVERAGE(Calculs!AT88,Calculs!AU88,Calculs!AV88,Calculs!AW88,Calculs!AX88,Calculs!AY88,Calculs!AZ88,Calculs!BA88,Calculs!BB88,Calculs!BC88,Calculs!BD88)/100),"",AVERAGE(Calculs!AT88,Calculs!AU88,Calculs!AV88,Calculs!AW88,Calculs!AX88,Calculs!AY88,Calculs!AZ88,Calculs!BA88,Calculs!BB88,Calculs!BC88,Calculs!BD88)/100)</f>
        <v/>
      </c>
      <c r="I90" s="96" t="str">
        <f>IF(ISERROR(AVERAGE(Calculs!BK88,Calculs!BL88,Calculs!BM88,Calculs!BN88,Calculs!BO88,Calculs!BP88)/100),"",AVERAGE(Calculs!BK88,Calculs!BL88,Calculs!BM88,Calculs!BN88,Calculs!BO88,Calculs!BP88)/100)</f>
        <v/>
      </c>
      <c r="J90" s="97" t="str">
        <f>IF(ISERROR(AVERAGE(Calculs!BE88,Calculs!BF88,Calculs!BG88,Calculs!BH88,Calculs!BI88,Calculs!BJ88)/100),"",AVERAGE(Calculs!BE88,Calculs!BF88,Calculs!BG88,Calculs!BH88,Calculs!BI88,Calculs!BJ88)/100)</f>
        <v/>
      </c>
      <c r="K90" s="100" t="str">
        <f>IF(ISERROR(AVERAGE(Calculs!BQ88,Calculs!BR88,Calculs!BS88)/100),"",AVERAGE(Calculs!BQ88,Calculs!BR88,Calculs!BS88)/100)</f>
        <v/>
      </c>
    </row>
    <row r="91" spans="1:11" s="101" customFormat="1" ht="28.5" customHeight="1">
      <c r="A91" s="95" t="str">
        <f>IF(Calculs!A89&lt;&gt;0,Calculs!A89,"")</f>
        <v/>
      </c>
      <c r="B91" s="96" t="str">
        <f>IF(ISERROR(AVERAGE(Calculs!B89,Calculs!C89,Calculs!D89,Calculs!E89,Calculs!F89,Calculs!G89,Calculs!H89,Calculs!I89,Calculs!J89,Calculs!K89,Calculs!L89,Calculs!M89,Calculs!N89,Calculs!O89,Calculs!P89,Calculs!Q89,Calculs!R89,Calculs!S89,Calculs!T89,Calculs!U89,Calculs!V89)/100),"",AVERAGE(Calculs!B89,Calculs!C89,Calculs!D89,Calculs!E89,Calculs!F89,Calculs!G89,Calculs!H89,Calculs!I89,Calculs!J89,Calculs!K89,Calculs!L89,Calculs!M89,Calculs!N89,Calculs!O89,Calculs!P89,Calculs!Q89,Calculs!R89,Calculs!S89,Calculs!T89,Calculs!U89,Calculs!V89)/100)</f>
        <v/>
      </c>
      <c r="C91" s="96" t="str">
        <f>IF(ISERROR(AVERAGE(Calculs!W89,Calculs!X89,Calculs!Y89,Calculs!Z89)/100),"",AVERAGE(Calculs!W89,Calculs!X89,Calculs!Y89,Calculs!Z89)/100)</f>
        <v/>
      </c>
      <c r="D91" s="97" t="str">
        <f>IF(ISERROR(AVERAGE(Calculs!AA89,Calculs!AB89,Calculs!AC89,Calculs!AD89)/100),"",AVERAGE(Calculs!AA89,Calculs!AB89,Calculs!AC89,Calculs!AD89)/100)</f>
        <v/>
      </c>
      <c r="E91" s="96" t="str">
        <f>IF(ISERROR(AVERAGE(Calculs!AE89,Calculs!AF89)/100),"",AVERAGE(Calculs!AE89,Calculs!AF89)/100)</f>
        <v/>
      </c>
      <c r="F91" s="98" t="str">
        <f>IF(ISERROR(AVERAGE(Calculs!AG89,Calculs!AH89,Calculs!AI89,Calculs!AJ89,Calculs!AK89,Calculs!AL89,Calculs!AM89)/100),"",AVERAGE(Calculs!AG89,Calculs!AH89,Calculs!AI89,Calculs!AJ89,Calculs!AK89,Calculs!AL89,Calculs!AM89)/100)</f>
        <v/>
      </c>
      <c r="G91" s="99" t="str">
        <f>IF(ISERROR(AVERAGE(Calculs!AN89,Calculs!AO89,Calculs!AP89,Calculs!AQ89,Calculs!AR89,Calculs!AS89)/100),"",AVERAGE(Calculs!AN89,Calculs!AO89,Calculs!AP89,Calculs!AQ89,Calculs!AR89,Calculs!AS89)/100)</f>
        <v/>
      </c>
      <c r="H91" s="97" t="str">
        <f>IF(ISERROR(AVERAGE(Calculs!AT89,Calculs!AU89,Calculs!AV89,Calculs!AW89,Calculs!AX89,Calculs!AY89,Calculs!AZ89,Calculs!BA89,Calculs!BB89,Calculs!BC89,Calculs!BD89)/100),"",AVERAGE(Calculs!AT89,Calculs!AU89,Calculs!AV89,Calculs!AW89,Calculs!AX89,Calculs!AY89,Calculs!AZ89,Calculs!BA89,Calculs!BB89,Calculs!BC89,Calculs!BD89)/100)</f>
        <v/>
      </c>
      <c r="I91" s="96" t="str">
        <f>IF(ISERROR(AVERAGE(Calculs!BK89,Calculs!BL89,Calculs!BM89,Calculs!BN89,Calculs!BO89,Calculs!BP89)/100),"",AVERAGE(Calculs!BK89,Calculs!BL89,Calculs!BM89,Calculs!BN89,Calculs!BO89,Calculs!BP89)/100)</f>
        <v/>
      </c>
      <c r="J91" s="97" t="str">
        <f>IF(ISERROR(AVERAGE(Calculs!BE89,Calculs!BF89,Calculs!BG89,Calculs!BH89,Calculs!BI89,Calculs!BJ89)/100),"",AVERAGE(Calculs!BE89,Calculs!BF89,Calculs!BG89,Calculs!BH89,Calculs!BI89,Calculs!BJ89)/100)</f>
        <v/>
      </c>
      <c r="K91" s="100" t="str">
        <f>IF(ISERROR(AVERAGE(Calculs!BQ89,Calculs!BR89,Calculs!BS89)/100),"",AVERAGE(Calculs!BQ89,Calculs!BR89,Calculs!BS89)/100)</f>
        <v/>
      </c>
    </row>
    <row r="92" spans="1:11" s="101" customFormat="1" ht="28.5" customHeight="1">
      <c r="A92" s="95" t="str">
        <f>IF(Calculs!A90&lt;&gt;0,Calculs!A90,"")</f>
        <v/>
      </c>
      <c r="B92" s="96" t="str">
        <f>IF(ISERROR(AVERAGE(Calculs!B90,Calculs!C90,Calculs!D90,Calculs!E90,Calculs!F90,Calculs!G90,Calculs!H90,Calculs!I90,Calculs!J90,Calculs!K90,Calculs!L90,Calculs!M90,Calculs!N90,Calculs!O90,Calculs!P90,Calculs!Q90,Calculs!R90,Calculs!S90,Calculs!T90,Calculs!U90,Calculs!V90)/100),"",AVERAGE(Calculs!B90,Calculs!C90,Calculs!D90,Calculs!E90,Calculs!F90,Calculs!G90,Calculs!H90,Calculs!I90,Calculs!J90,Calculs!K90,Calculs!L90,Calculs!M90,Calculs!N90,Calculs!O90,Calculs!P90,Calculs!Q90,Calculs!R90,Calculs!S90,Calculs!T90,Calculs!U90,Calculs!V90)/100)</f>
        <v/>
      </c>
      <c r="C92" s="96" t="str">
        <f>IF(ISERROR(AVERAGE(Calculs!W90,Calculs!X90,Calculs!Y90,Calculs!Z90)/100),"",AVERAGE(Calculs!W90,Calculs!X90,Calculs!Y90,Calculs!Z90)/100)</f>
        <v/>
      </c>
      <c r="D92" s="97" t="str">
        <f>IF(ISERROR(AVERAGE(Calculs!AA90,Calculs!AB90,Calculs!AC90,Calculs!AD90)/100),"",AVERAGE(Calculs!AA90,Calculs!AB90,Calculs!AC90,Calculs!AD90)/100)</f>
        <v/>
      </c>
      <c r="E92" s="96" t="str">
        <f>IF(ISERROR(AVERAGE(Calculs!AE90,Calculs!AF90)/100),"",AVERAGE(Calculs!AE90,Calculs!AF90)/100)</f>
        <v/>
      </c>
      <c r="F92" s="98" t="str">
        <f>IF(ISERROR(AVERAGE(Calculs!AG90,Calculs!AH90,Calculs!AI90,Calculs!AJ90,Calculs!AK90,Calculs!AL90,Calculs!AM90)/100),"",AVERAGE(Calculs!AG90,Calculs!AH90,Calculs!AI90,Calculs!AJ90,Calculs!AK90,Calculs!AL90,Calculs!AM90)/100)</f>
        <v/>
      </c>
      <c r="G92" s="99" t="str">
        <f>IF(ISERROR(AVERAGE(Calculs!AN90,Calculs!AO90,Calculs!AP90,Calculs!AQ90,Calculs!AR90,Calculs!AS90)/100),"",AVERAGE(Calculs!AN90,Calculs!AO90,Calculs!AP90,Calculs!AQ90,Calculs!AR90,Calculs!AS90)/100)</f>
        <v/>
      </c>
      <c r="H92" s="97" t="str">
        <f>IF(ISERROR(AVERAGE(Calculs!AT90,Calculs!AU90,Calculs!AV90,Calculs!AW90,Calculs!AX90,Calculs!AY90,Calculs!AZ90,Calculs!BA90,Calculs!BB90,Calculs!BC90,Calculs!BD90)/100),"",AVERAGE(Calculs!AT90,Calculs!AU90,Calculs!AV90,Calculs!AW90,Calculs!AX90,Calculs!AY90,Calculs!AZ90,Calculs!BA90,Calculs!BB90,Calculs!BC90,Calculs!BD90)/100)</f>
        <v/>
      </c>
      <c r="I92" s="96" t="str">
        <f>IF(ISERROR(AVERAGE(Calculs!BK90,Calculs!BL90,Calculs!BM90,Calculs!BN90,Calculs!BO90,Calculs!BP90)/100),"",AVERAGE(Calculs!BK90,Calculs!BL90,Calculs!BM90,Calculs!BN90,Calculs!BO90,Calculs!BP90)/100)</f>
        <v/>
      </c>
      <c r="J92" s="97" t="str">
        <f>IF(ISERROR(AVERAGE(Calculs!BE90,Calculs!BF90,Calculs!BG90,Calculs!BH90,Calculs!BI90,Calculs!BJ90)/100),"",AVERAGE(Calculs!BE90,Calculs!BF90,Calculs!BG90,Calculs!BH90,Calculs!BI90,Calculs!BJ90)/100)</f>
        <v/>
      </c>
      <c r="K92" s="100" t="str">
        <f>IF(ISERROR(AVERAGE(Calculs!BQ90,Calculs!BR90,Calculs!BS90)/100),"",AVERAGE(Calculs!BQ90,Calculs!BR90,Calculs!BS90)/100)</f>
        <v/>
      </c>
    </row>
    <row r="93" spans="1:11" s="101" customFormat="1" ht="28.5" customHeight="1">
      <c r="A93" s="95" t="str">
        <f>IF(Calculs!A91&lt;&gt;0,Calculs!A91,"")</f>
        <v/>
      </c>
      <c r="B93" s="96" t="str">
        <f>IF(ISERROR(AVERAGE(Calculs!B91,Calculs!C91,Calculs!D91,Calculs!E91,Calculs!F91,Calculs!G91,Calculs!H91,Calculs!I91,Calculs!J91,Calculs!K91,Calculs!L91,Calculs!M91,Calculs!N91,Calculs!O91,Calculs!P91,Calculs!Q91,Calculs!R91,Calculs!S91,Calculs!T91,Calculs!U91,Calculs!V91)/100),"",AVERAGE(Calculs!B91,Calculs!C91,Calculs!D91,Calculs!E91,Calculs!F91,Calculs!G91,Calculs!H91,Calculs!I91,Calculs!J91,Calculs!K91,Calculs!L91,Calculs!M91,Calculs!N91,Calculs!O91,Calculs!P91,Calculs!Q91,Calculs!R91,Calculs!S91,Calculs!T91,Calculs!U91,Calculs!V91)/100)</f>
        <v/>
      </c>
      <c r="C93" s="96" t="str">
        <f>IF(ISERROR(AVERAGE(Calculs!W91,Calculs!X91,Calculs!Y91,Calculs!Z91)/100),"",AVERAGE(Calculs!W91,Calculs!X91,Calculs!Y91,Calculs!Z91)/100)</f>
        <v/>
      </c>
      <c r="D93" s="97" t="str">
        <f>IF(ISERROR(AVERAGE(Calculs!AA91,Calculs!AB91,Calculs!AC91,Calculs!AD91)/100),"",AVERAGE(Calculs!AA91,Calculs!AB91,Calculs!AC91,Calculs!AD91)/100)</f>
        <v/>
      </c>
      <c r="E93" s="96" t="str">
        <f>IF(ISERROR(AVERAGE(Calculs!AE91,Calculs!AF91)/100),"",AVERAGE(Calculs!AE91,Calculs!AF91)/100)</f>
        <v/>
      </c>
      <c r="F93" s="98" t="str">
        <f>IF(ISERROR(AVERAGE(Calculs!AG91,Calculs!AH91,Calculs!AI91,Calculs!AJ91,Calculs!AK91,Calculs!AL91,Calculs!AM91)/100),"",AVERAGE(Calculs!AG91,Calculs!AH91,Calculs!AI91,Calculs!AJ91,Calculs!AK91,Calculs!AL91,Calculs!AM91)/100)</f>
        <v/>
      </c>
      <c r="G93" s="99" t="str">
        <f>IF(ISERROR(AVERAGE(Calculs!AN91,Calculs!AO91,Calculs!AP91,Calculs!AQ91,Calculs!AR91,Calculs!AS91)/100),"",AVERAGE(Calculs!AN91,Calculs!AO91,Calculs!AP91,Calculs!AQ91,Calculs!AR91,Calculs!AS91)/100)</f>
        <v/>
      </c>
      <c r="H93" s="97" t="str">
        <f>IF(ISERROR(AVERAGE(Calculs!AT91,Calculs!AU91,Calculs!AV91,Calculs!AW91,Calculs!AX91,Calculs!AY91,Calculs!AZ91,Calculs!BA91,Calculs!BB91,Calculs!BC91,Calculs!BD91)/100),"",AVERAGE(Calculs!AT91,Calculs!AU91,Calculs!AV91,Calculs!AW91,Calculs!AX91,Calculs!AY91,Calculs!AZ91,Calculs!BA91,Calculs!BB91,Calculs!BC91,Calculs!BD91)/100)</f>
        <v/>
      </c>
      <c r="I93" s="96" t="str">
        <f>IF(ISERROR(AVERAGE(Calculs!BK91,Calculs!BL91,Calculs!BM91,Calculs!BN91,Calculs!BO91,Calculs!BP91)/100),"",AVERAGE(Calculs!BK91,Calculs!BL91,Calculs!BM91,Calculs!BN91,Calculs!BO91,Calculs!BP91)/100)</f>
        <v/>
      </c>
      <c r="J93" s="97" t="str">
        <f>IF(ISERROR(AVERAGE(Calculs!BE91,Calculs!BF91,Calculs!BG91,Calculs!BH91,Calculs!BI91,Calculs!BJ91)/100),"",AVERAGE(Calculs!BE91,Calculs!BF91,Calculs!BG91,Calculs!BH91,Calculs!BI91,Calculs!BJ91)/100)</f>
        <v/>
      </c>
      <c r="K93" s="100" t="str">
        <f>IF(ISERROR(AVERAGE(Calculs!BQ91,Calculs!BR91,Calculs!BS91)/100),"",AVERAGE(Calculs!BQ91,Calculs!BR91,Calculs!BS91)/100)</f>
        <v/>
      </c>
    </row>
    <row r="94" spans="1:11" s="101" customFormat="1" ht="28.5" customHeight="1">
      <c r="A94" s="95" t="str">
        <f>IF(Calculs!A92&lt;&gt;0,Calculs!A92,"")</f>
        <v/>
      </c>
      <c r="B94" s="96" t="str">
        <f>IF(ISERROR(AVERAGE(Calculs!B92,Calculs!C92,Calculs!D92,Calculs!E92,Calculs!F92,Calculs!G92,Calculs!H92,Calculs!I92,Calculs!J92,Calculs!K92,Calculs!L92,Calculs!M92,Calculs!N92,Calculs!O92,Calculs!P92,Calculs!Q92,Calculs!R92,Calculs!S92,Calculs!T92,Calculs!U92,Calculs!V92)/100),"",AVERAGE(Calculs!B92,Calculs!C92,Calculs!D92,Calculs!E92,Calculs!F92,Calculs!G92,Calculs!H92,Calculs!I92,Calculs!J92,Calculs!K92,Calculs!L92,Calculs!M92,Calculs!N92,Calculs!O92,Calculs!P92,Calculs!Q92,Calculs!R92,Calculs!S92,Calculs!T92,Calculs!U92,Calculs!V92)/100)</f>
        <v/>
      </c>
      <c r="C94" s="96" t="str">
        <f>IF(ISERROR(AVERAGE(Calculs!W92,Calculs!X92,Calculs!Y92,Calculs!Z92)/100),"",AVERAGE(Calculs!W92,Calculs!X92,Calculs!Y92,Calculs!Z92)/100)</f>
        <v/>
      </c>
      <c r="D94" s="97" t="str">
        <f>IF(ISERROR(AVERAGE(Calculs!AA92,Calculs!AB92,Calculs!AC92,Calculs!AD92)/100),"",AVERAGE(Calculs!AA92,Calculs!AB92,Calculs!AC92,Calculs!AD92)/100)</f>
        <v/>
      </c>
      <c r="E94" s="96" t="str">
        <f>IF(ISERROR(AVERAGE(Calculs!AE92,Calculs!AF92)/100),"",AVERAGE(Calculs!AE92,Calculs!AF92)/100)</f>
        <v/>
      </c>
      <c r="F94" s="98" t="str">
        <f>IF(ISERROR(AVERAGE(Calculs!AG92,Calculs!AH92,Calculs!AI92,Calculs!AJ92,Calculs!AK92,Calculs!AL92,Calculs!AM92)/100),"",AVERAGE(Calculs!AG92,Calculs!AH92,Calculs!AI92,Calculs!AJ92,Calculs!AK92,Calculs!AL92,Calculs!AM92)/100)</f>
        <v/>
      </c>
      <c r="G94" s="99" t="str">
        <f>IF(ISERROR(AVERAGE(Calculs!AN92,Calculs!AO92,Calculs!AP92,Calculs!AQ92,Calculs!AR92,Calculs!AS92)/100),"",AVERAGE(Calculs!AN92,Calculs!AO92,Calculs!AP92,Calculs!AQ92,Calculs!AR92,Calculs!AS92)/100)</f>
        <v/>
      </c>
      <c r="H94" s="97" t="str">
        <f>IF(ISERROR(AVERAGE(Calculs!AT92,Calculs!AU92,Calculs!AV92,Calculs!AW92,Calculs!AX92,Calculs!AY92,Calculs!AZ92,Calculs!BA92,Calculs!BB92,Calculs!BC92,Calculs!BD92)/100),"",AVERAGE(Calculs!AT92,Calculs!AU92,Calculs!AV92,Calculs!AW92,Calculs!AX92,Calculs!AY92,Calculs!AZ92,Calculs!BA92,Calculs!BB92,Calculs!BC92,Calculs!BD92)/100)</f>
        <v/>
      </c>
      <c r="I94" s="96" t="str">
        <f>IF(ISERROR(AVERAGE(Calculs!BK92,Calculs!BL92,Calculs!BM92,Calculs!BN92,Calculs!BO92,Calculs!BP92)/100),"",AVERAGE(Calculs!BK92,Calculs!BL92,Calculs!BM92,Calculs!BN92,Calculs!BO92,Calculs!BP92)/100)</f>
        <v/>
      </c>
      <c r="J94" s="97" t="str">
        <f>IF(ISERROR(AVERAGE(Calculs!BE92,Calculs!BF92,Calculs!BG92,Calculs!BH92,Calculs!BI92,Calculs!BJ92)/100),"",AVERAGE(Calculs!BE92,Calculs!BF92,Calculs!BG92,Calculs!BH92,Calculs!BI92,Calculs!BJ92)/100)</f>
        <v/>
      </c>
      <c r="K94" s="100" t="str">
        <f>IF(ISERROR(AVERAGE(Calculs!BQ92,Calculs!BR92,Calculs!BS92)/100),"",AVERAGE(Calculs!BQ92,Calculs!BR92,Calculs!BS92)/100)</f>
        <v/>
      </c>
    </row>
    <row r="95" spans="1:11" s="101" customFormat="1" ht="28.5" customHeight="1">
      <c r="A95" s="95" t="str">
        <f>IF(Calculs!A93&lt;&gt;0,Calculs!A93,"")</f>
        <v/>
      </c>
      <c r="B95" s="96" t="str">
        <f>IF(ISERROR(AVERAGE(Calculs!B93,Calculs!C93,Calculs!D93,Calculs!E93,Calculs!F93,Calculs!G93,Calculs!H93,Calculs!I93,Calculs!J93,Calculs!K93,Calculs!L93,Calculs!M93,Calculs!N93,Calculs!O93,Calculs!P93,Calculs!Q93,Calculs!R93,Calculs!S93,Calculs!T93,Calculs!U93,Calculs!V93)/100),"",AVERAGE(Calculs!B93,Calculs!C93,Calculs!D93,Calculs!E93,Calculs!F93,Calculs!G93,Calculs!H93,Calculs!I93,Calculs!J93,Calculs!K93,Calculs!L93,Calculs!M93,Calculs!N93,Calculs!O93,Calculs!P93,Calculs!Q93,Calculs!R93,Calculs!S93,Calculs!T93,Calculs!U93,Calculs!V93)/100)</f>
        <v/>
      </c>
      <c r="C95" s="96" t="str">
        <f>IF(ISERROR(AVERAGE(Calculs!W93,Calculs!X93,Calculs!Y93,Calculs!Z93)/100),"",AVERAGE(Calculs!W93,Calculs!X93,Calculs!Y93,Calculs!Z93)/100)</f>
        <v/>
      </c>
      <c r="D95" s="97" t="str">
        <f>IF(ISERROR(AVERAGE(Calculs!AA93,Calculs!AB93,Calculs!AC93,Calculs!AD93)/100),"",AVERAGE(Calculs!AA93,Calculs!AB93,Calculs!AC93,Calculs!AD93)/100)</f>
        <v/>
      </c>
      <c r="E95" s="96" t="str">
        <f>IF(ISERROR(AVERAGE(Calculs!AE93,Calculs!AF93)/100),"",AVERAGE(Calculs!AE93,Calculs!AF93)/100)</f>
        <v/>
      </c>
      <c r="F95" s="98" t="str">
        <f>IF(ISERROR(AVERAGE(Calculs!AG93,Calculs!AH93,Calculs!AI93,Calculs!AJ93,Calculs!AK93,Calculs!AL93,Calculs!AM93)/100),"",AVERAGE(Calculs!AG93,Calculs!AH93,Calculs!AI93,Calculs!AJ93,Calculs!AK93,Calculs!AL93,Calculs!AM93)/100)</f>
        <v/>
      </c>
      <c r="G95" s="99" t="str">
        <f>IF(ISERROR(AVERAGE(Calculs!AN93,Calculs!AO93,Calculs!AP93,Calculs!AQ93,Calculs!AR93,Calculs!AS93)/100),"",AVERAGE(Calculs!AN93,Calculs!AO93,Calculs!AP93,Calculs!AQ93,Calculs!AR93,Calculs!AS93)/100)</f>
        <v/>
      </c>
      <c r="H95" s="97" t="str">
        <f>IF(ISERROR(AVERAGE(Calculs!AT93,Calculs!AU93,Calculs!AV93,Calculs!AW93,Calculs!AX93,Calculs!AY93,Calculs!AZ93,Calculs!BA93,Calculs!BB93,Calculs!BC93,Calculs!BD93)/100),"",AVERAGE(Calculs!AT93,Calculs!AU93,Calculs!AV93,Calculs!AW93,Calculs!AX93,Calculs!AY93,Calculs!AZ93,Calculs!BA93,Calculs!BB93,Calculs!BC93,Calculs!BD93)/100)</f>
        <v/>
      </c>
      <c r="I95" s="96" t="str">
        <f>IF(ISERROR(AVERAGE(Calculs!BK93,Calculs!BL93,Calculs!BM93,Calculs!BN93,Calculs!BO93,Calculs!BP93)/100),"",AVERAGE(Calculs!BK93,Calculs!BL93,Calculs!BM93,Calculs!BN93,Calculs!BO93,Calculs!BP93)/100)</f>
        <v/>
      </c>
      <c r="J95" s="97" t="str">
        <f>IF(ISERROR(AVERAGE(Calculs!BE93,Calculs!BF93,Calculs!BG93,Calculs!BH93,Calculs!BI93,Calculs!BJ93)/100),"",AVERAGE(Calculs!BE93,Calculs!BF93,Calculs!BG93,Calculs!BH93,Calculs!BI93,Calculs!BJ93)/100)</f>
        <v/>
      </c>
      <c r="K95" s="100" t="str">
        <f>IF(ISERROR(AVERAGE(Calculs!BQ93,Calculs!BR93,Calculs!BS93)/100),"",AVERAGE(Calculs!BQ93,Calculs!BR93,Calculs!BS93)/100)</f>
        <v/>
      </c>
    </row>
    <row r="96" spans="1:11" s="101" customFormat="1" ht="28.5" customHeight="1">
      <c r="A96" s="95" t="str">
        <f>IF(Calculs!A94&lt;&gt;0,Calculs!A94,"")</f>
        <v/>
      </c>
      <c r="B96" s="96" t="str">
        <f>IF(ISERROR(AVERAGE(Calculs!B94,Calculs!C94,Calculs!D94,Calculs!E94,Calculs!F94,Calculs!G94,Calculs!H94,Calculs!I94,Calculs!J94,Calculs!K94,Calculs!L94,Calculs!M94,Calculs!N94,Calculs!O94,Calculs!P94,Calculs!Q94,Calculs!R94,Calculs!S94,Calculs!T94,Calculs!U94,Calculs!V94)/100),"",AVERAGE(Calculs!B94,Calculs!C94,Calculs!D94,Calculs!E94,Calculs!F94,Calculs!G94,Calculs!H94,Calculs!I94,Calculs!J94,Calculs!K94,Calculs!L94,Calculs!M94,Calculs!N94,Calculs!O94,Calculs!P94,Calculs!Q94,Calculs!R94,Calculs!S94,Calculs!T94,Calculs!U94,Calculs!V94)/100)</f>
        <v/>
      </c>
      <c r="C96" s="96" t="str">
        <f>IF(ISERROR(AVERAGE(Calculs!W94,Calculs!X94,Calculs!Y94,Calculs!Z94)/100),"",AVERAGE(Calculs!W94,Calculs!X94,Calculs!Y94,Calculs!Z94)/100)</f>
        <v/>
      </c>
      <c r="D96" s="97" t="str">
        <f>IF(ISERROR(AVERAGE(Calculs!AA94,Calculs!AB94,Calculs!AC94,Calculs!AD94)/100),"",AVERAGE(Calculs!AA94,Calculs!AB94,Calculs!AC94,Calculs!AD94)/100)</f>
        <v/>
      </c>
      <c r="E96" s="96" t="str">
        <f>IF(ISERROR(AVERAGE(Calculs!AE94,Calculs!AF94)/100),"",AVERAGE(Calculs!AE94,Calculs!AF94)/100)</f>
        <v/>
      </c>
      <c r="F96" s="98" t="str">
        <f>IF(ISERROR(AVERAGE(Calculs!AG94,Calculs!AH94,Calculs!AI94,Calculs!AJ94,Calculs!AK94,Calculs!AL94,Calculs!AM94)/100),"",AVERAGE(Calculs!AG94,Calculs!AH94,Calculs!AI94,Calculs!AJ94,Calculs!AK94,Calculs!AL94,Calculs!AM94)/100)</f>
        <v/>
      </c>
      <c r="G96" s="99" t="str">
        <f>IF(ISERROR(AVERAGE(Calculs!AN94,Calculs!AO94,Calculs!AP94,Calculs!AQ94,Calculs!AR94,Calculs!AS94)/100),"",AVERAGE(Calculs!AN94,Calculs!AO94,Calculs!AP94,Calculs!AQ94,Calculs!AR94,Calculs!AS94)/100)</f>
        <v/>
      </c>
      <c r="H96" s="97" t="str">
        <f>IF(ISERROR(AVERAGE(Calculs!AT94,Calculs!AU94,Calculs!AV94,Calculs!AW94,Calculs!AX94,Calculs!AY94,Calculs!AZ94,Calculs!BA94,Calculs!BB94,Calculs!BC94,Calculs!BD94)/100),"",AVERAGE(Calculs!AT94,Calculs!AU94,Calculs!AV94,Calculs!AW94,Calculs!AX94,Calculs!AY94,Calculs!AZ94,Calculs!BA94,Calculs!BB94,Calculs!BC94,Calculs!BD94)/100)</f>
        <v/>
      </c>
      <c r="I96" s="96" t="str">
        <f>IF(ISERROR(AVERAGE(Calculs!BK94,Calculs!BL94,Calculs!BM94,Calculs!BN94,Calculs!BO94,Calculs!BP94)/100),"",AVERAGE(Calculs!BK94,Calculs!BL94,Calculs!BM94,Calculs!BN94,Calculs!BO94,Calculs!BP94)/100)</f>
        <v/>
      </c>
      <c r="J96" s="97" t="str">
        <f>IF(ISERROR(AVERAGE(Calculs!BE94,Calculs!BF94,Calculs!BG94,Calculs!BH94,Calculs!BI94,Calculs!BJ94)/100),"",AVERAGE(Calculs!BE94,Calculs!BF94,Calculs!BG94,Calculs!BH94,Calculs!BI94,Calculs!BJ94)/100)</f>
        <v/>
      </c>
      <c r="K96" s="100" t="str">
        <f>IF(ISERROR(AVERAGE(Calculs!BQ94,Calculs!BR94,Calculs!BS94)/100),"",AVERAGE(Calculs!BQ94,Calculs!BR94,Calculs!BS94)/100)</f>
        <v/>
      </c>
    </row>
    <row r="97" spans="1:11" s="101" customFormat="1" ht="28.5" customHeight="1">
      <c r="A97" s="95" t="str">
        <f>IF(Calculs!A95&lt;&gt;0,Calculs!A95,"")</f>
        <v/>
      </c>
      <c r="B97" s="96" t="str">
        <f>IF(ISERROR(AVERAGE(Calculs!B95,Calculs!C95,Calculs!D95,Calculs!E95,Calculs!F95,Calculs!G95,Calculs!H95,Calculs!I95,Calculs!J95,Calculs!K95,Calculs!L95,Calculs!M95,Calculs!N95,Calculs!O95,Calculs!P95,Calculs!Q95,Calculs!R95,Calculs!S95,Calculs!T95,Calculs!U95,Calculs!V95)/100),"",AVERAGE(Calculs!B95,Calculs!C95,Calculs!D95,Calculs!E95,Calculs!F95,Calculs!G95,Calculs!H95,Calculs!I95,Calculs!J95,Calculs!K95,Calculs!L95,Calculs!M95,Calculs!N95,Calculs!O95,Calculs!P95,Calculs!Q95,Calculs!R95,Calculs!S95,Calculs!T95,Calculs!U95,Calculs!V95)/100)</f>
        <v/>
      </c>
      <c r="C97" s="96" t="str">
        <f>IF(ISERROR(AVERAGE(Calculs!W95,Calculs!X95,Calculs!Y95,Calculs!Z95)/100),"",AVERAGE(Calculs!W95,Calculs!X95,Calculs!Y95,Calculs!Z95)/100)</f>
        <v/>
      </c>
      <c r="D97" s="97" t="str">
        <f>IF(ISERROR(AVERAGE(Calculs!AA95,Calculs!AB95,Calculs!AC95,Calculs!AD95)/100),"",AVERAGE(Calculs!AA95,Calculs!AB95,Calculs!AC95,Calculs!AD95)/100)</f>
        <v/>
      </c>
      <c r="E97" s="96" t="str">
        <f>IF(ISERROR(AVERAGE(Calculs!AE95,Calculs!AF95)/100),"",AVERAGE(Calculs!AE95,Calculs!AF95)/100)</f>
        <v/>
      </c>
      <c r="F97" s="98" t="str">
        <f>IF(ISERROR(AVERAGE(Calculs!AG95,Calculs!AH95,Calculs!AI95,Calculs!AJ95,Calculs!AK95,Calculs!AL95,Calculs!AM95)/100),"",AVERAGE(Calculs!AG95,Calculs!AH95,Calculs!AI95,Calculs!AJ95,Calculs!AK95,Calculs!AL95,Calculs!AM95)/100)</f>
        <v/>
      </c>
      <c r="G97" s="99" t="str">
        <f>IF(ISERROR(AVERAGE(Calculs!AN95,Calculs!AO95,Calculs!AP95,Calculs!AQ95,Calculs!AR95,Calculs!AS95)/100),"",AVERAGE(Calculs!AN95,Calculs!AO95,Calculs!AP95,Calculs!AQ95,Calculs!AR95,Calculs!AS95)/100)</f>
        <v/>
      </c>
      <c r="H97" s="97" t="str">
        <f>IF(ISERROR(AVERAGE(Calculs!AT95,Calculs!AU95,Calculs!AV95,Calculs!AW95,Calculs!AX95,Calculs!AY95,Calculs!AZ95,Calculs!BA95,Calculs!BB95,Calculs!BC95,Calculs!BD95)/100),"",AVERAGE(Calculs!AT95,Calculs!AU95,Calculs!AV95,Calculs!AW95,Calculs!AX95,Calculs!AY95,Calculs!AZ95,Calculs!BA95,Calculs!BB95,Calculs!BC95,Calculs!BD95)/100)</f>
        <v/>
      </c>
      <c r="I97" s="96" t="str">
        <f>IF(ISERROR(AVERAGE(Calculs!BK95,Calculs!BL95,Calculs!BM95,Calculs!BN95,Calculs!BO95,Calculs!BP95)/100),"",AVERAGE(Calculs!BK95,Calculs!BL95,Calculs!BM95,Calculs!BN95,Calculs!BO95,Calculs!BP95)/100)</f>
        <v/>
      </c>
      <c r="J97" s="97" t="str">
        <f>IF(ISERROR(AVERAGE(Calculs!BE95,Calculs!BF95,Calculs!BG95,Calculs!BH95,Calculs!BI95,Calculs!BJ95)/100),"",AVERAGE(Calculs!BE95,Calculs!BF95,Calculs!BG95,Calculs!BH95,Calculs!BI95,Calculs!BJ95)/100)</f>
        <v/>
      </c>
      <c r="K97" s="100" t="str">
        <f>IF(ISERROR(AVERAGE(Calculs!BQ95,Calculs!BR95,Calculs!BS95)/100),"",AVERAGE(Calculs!BQ95,Calculs!BR95,Calculs!BS95)/100)</f>
        <v/>
      </c>
    </row>
    <row r="98" spans="1:11" s="101" customFormat="1" ht="28.5" customHeight="1">
      <c r="A98" s="95" t="str">
        <f>IF(Calculs!A96&lt;&gt;0,Calculs!A96,"")</f>
        <v/>
      </c>
      <c r="B98" s="96" t="str">
        <f>IF(ISERROR(AVERAGE(Calculs!B96,Calculs!C96,Calculs!D96,Calculs!E96,Calculs!F96,Calculs!G96,Calculs!H96,Calculs!I96,Calculs!J96,Calculs!K96,Calculs!L96,Calculs!M96,Calculs!N96,Calculs!O96,Calculs!P96,Calculs!Q96,Calculs!R96,Calculs!S96,Calculs!T96,Calculs!U96,Calculs!V96)/100),"",AVERAGE(Calculs!B96,Calculs!C96,Calculs!D96,Calculs!E96,Calculs!F96,Calculs!G96,Calculs!H96,Calculs!I96,Calculs!J96,Calculs!K96,Calculs!L96,Calculs!M96,Calculs!N96,Calculs!O96,Calculs!P96,Calculs!Q96,Calculs!R96,Calculs!S96,Calculs!T96,Calculs!U96,Calculs!V96)/100)</f>
        <v/>
      </c>
      <c r="C98" s="96" t="str">
        <f>IF(ISERROR(AVERAGE(Calculs!W96,Calculs!X96,Calculs!Y96,Calculs!Z96)/100),"",AVERAGE(Calculs!W96,Calculs!X96,Calculs!Y96,Calculs!Z96)/100)</f>
        <v/>
      </c>
      <c r="D98" s="97" t="str">
        <f>IF(ISERROR(AVERAGE(Calculs!AA96,Calculs!AB96,Calculs!AC96,Calculs!AD96)/100),"",AVERAGE(Calculs!AA96,Calculs!AB96,Calculs!AC96,Calculs!AD96)/100)</f>
        <v/>
      </c>
      <c r="E98" s="96" t="str">
        <f>IF(ISERROR(AVERAGE(Calculs!AE96,Calculs!AF96)/100),"",AVERAGE(Calculs!AE96,Calculs!AF96)/100)</f>
        <v/>
      </c>
      <c r="F98" s="98" t="str">
        <f>IF(ISERROR(AVERAGE(Calculs!AG96,Calculs!AH96,Calculs!AI96,Calculs!AJ96,Calculs!AK96,Calculs!AL96,Calculs!AM96)/100),"",AVERAGE(Calculs!AG96,Calculs!AH96,Calculs!AI96,Calculs!AJ96,Calculs!AK96,Calculs!AL96,Calculs!AM96)/100)</f>
        <v/>
      </c>
      <c r="G98" s="99" t="str">
        <f>IF(ISERROR(AVERAGE(Calculs!AN96,Calculs!AO96,Calculs!AP96,Calculs!AQ96,Calculs!AR96,Calculs!AS96)/100),"",AVERAGE(Calculs!AN96,Calculs!AO96,Calculs!AP96,Calculs!AQ96,Calculs!AR96,Calculs!AS96)/100)</f>
        <v/>
      </c>
      <c r="H98" s="97" t="str">
        <f>IF(ISERROR(AVERAGE(Calculs!AT96,Calculs!AU96,Calculs!AV96,Calculs!AW96,Calculs!AX96,Calculs!AY96,Calculs!AZ96,Calculs!BA96,Calculs!BB96,Calculs!BC96,Calculs!BD96)/100),"",AVERAGE(Calculs!AT96,Calculs!AU96,Calculs!AV96,Calculs!AW96,Calculs!AX96,Calculs!AY96,Calculs!AZ96,Calculs!BA96,Calculs!BB96,Calculs!BC96,Calculs!BD96)/100)</f>
        <v/>
      </c>
      <c r="I98" s="96" t="str">
        <f>IF(ISERROR(AVERAGE(Calculs!BK96,Calculs!BL96,Calculs!BM96,Calculs!BN96,Calculs!BO96,Calculs!BP96)/100),"",AVERAGE(Calculs!BK96,Calculs!BL96,Calculs!BM96,Calculs!BN96,Calculs!BO96,Calculs!BP96)/100)</f>
        <v/>
      </c>
      <c r="J98" s="97" t="str">
        <f>IF(ISERROR(AVERAGE(Calculs!BE96,Calculs!BF96,Calculs!BG96,Calculs!BH96,Calculs!BI96,Calculs!BJ96)/100),"",AVERAGE(Calculs!BE96,Calculs!BF96,Calculs!BG96,Calculs!BH96,Calculs!BI96,Calculs!BJ96)/100)</f>
        <v/>
      </c>
      <c r="K98" s="100" t="str">
        <f>IF(ISERROR(AVERAGE(Calculs!BQ96,Calculs!BR96,Calculs!BS96)/100),"",AVERAGE(Calculs!BQ96,Calculs!BR96,Calculs!BS96)/100)</f>
        <v/>
      </c>
    </row>
    <row r="99" spans="1:11" s="101" customFormat="1" ht="28.5" customHeight="1">
      <c r="A99" s="95" t="str">
        <f>IF(Calculs!A97&lt;&gt;0,Calculs!A97,"")</f>
        <v/>
      </c>
      <c r="B99" s="96" t="str">
        <f>IF(ISERROR(AVERAGE(Calculs!B97,Calculs!C97,Calculs!D97,Calculs!E97,Calculs!F97,Calculs!G97,Calculs!H97,Calculs!I97,Calculs!J97,Calculs!K97,Calculs!L97,Calculs!M97,Calculs!N97,Calculs!O97,Calculs!P97,Calculs!Q97,Calculs!R97,Calculs!S97,Calculs!T97,Calculs!U97,Calculs!V97)/100),"",AVERAGE(Calculs!B97,Calculs!C97,Calculs!D97,Calculs!E97,Calculs!F97,Calculs!G97,Calculs!H97,Calculs!I97,Calculs!J97,Calculs!K97,Calculs!L97,Calculs!M97,Calculs!N97,Calculs!O97,Calculs!P97,Calculs!Q97,Calculs!R97,Calculs!S97,Calculs!T97,Calculs!U97,Calculs!V97)/100)</f>
        <v/>
      </c>
      <c r="C99" s="96" t="str">
        <f>IF(ISERROR(AVERAGE(Calculs!W97,Calculs!X97,Calculs!Y97,Calculs!Z97)/100),"",AVERAGE(Calculs!W97,Calculs!X97,Calculs!Y97,Calculs!Z97)/100)</f>
        <v/>
      </c>
      <c r="D99" s="97" t="str">
        <f>IF(ISERROR(AVERAGE(Calculs!AA97,Calculs!AB97,Calculs!AC97,Calculs!AD97)/100),"",AVERAGE(Calculs!AA97,Calculs!AB97,Calculs!AC97,Calculs!AD97)/100)</f>
        <v/>
      </c>
      <c r="E99" s="96" t="str">
        <f>IF(ISERROR(AVERAGE(Calculs!AE97,Calculs!AF97)/100),"",AVERAGE(Calculs!AE97,Calculs!AF97)/100)</f>
        <v/>
      </c>
      <c r="F99" s="98" t="str">
        <f>IF(ISERROR(AVERAGE(Calculs!AG97,Calculs!AH97,Calculs!AI97,Calculs!AJ97,Calculs!AK97,Calculs!AL97,Calculs!AM97)/100),"",AVERAGE(Calculs!AG97,Calculs!AH97,Calculs!AI97,Calculs!AJ97,Calculs!AK97,Calculs!AL97,Calculs!AM97)/100)</f>
        <v/>
      </c>
      <c r="G99" s="99" t="str">
        <f>IF(ISERROR(AVERAGE(Calculs!AN97,Calculs!AO97,Calculs!AP97,Calculs!AQ97,Calculs!AR97,Calculs!AS97)/100),"",AVERAGE(Calculs!AN97,Calculs!AO97,Calculs!AP97,Calculs!AQ97,Calculs!AR97,Calculs!AS97)/100)</f>
        <v/>
      </c>
      <c r="H99" s="97" t="str">
        <f>IF(ISERROR(AVERAGE(Calculs!AT97,Calculs!AU97,Calculs!AV97,Calculs!AW97,Calculs!AX97,Calculs!AY97,Calculs!AZ97,Calculs!BA97,Calculs!BB97,Calculs!BC97,Calculs!BD97)/100),"",AVERAGE(Calculs!AT97,Calculs!AU97,Calculs!AV97,Calculs!AW97,Calculs!AX97,Calculs!AY97,Calculs!AZ97,Calculs!BA97,Calculs!BB97,Calculs!BC97,Calculs!BD97)/100)</f>
        <v/>
      </c>
      <c r="I99" s="96" t="str">
        <f>IF(ISERROR(AVERAGE(Calculs!BK97,Calculs!BL97,Calculs!BM97,Calculs!BN97,Calculs!BO97,Calculs!BP97)/100),"",AVERAGE(Calculs!BK97,Calculs!BL97,Calculs!BM97,Calculs!BN97,Calculs!BO97,Calculs!BP97)/100)</f>
        <v/>
      </c>
      <c r="J99" s="97" t="str">
        <f>IF(ISERROR(AVERAGE(Calculs!BE97,Calculs!BF97,Calculs!BG97,Calculs!BH97,Calculs!BI97,Calculs!BJ97)/100),"",AVERAGE(Calculs!BE97,Calculs!BF97,Calculs!BG97,Calculs!BH97,Calculs!BI97,Calculs!BJ97)/100)</f>
        <v/>
      </c>
      <c r="K99" s="100" t="str">
        <f>IF(ISERROR(AVERAGE(Calculs!BQ97,Calculs!BR97,Calculs!BS97)/100),"",AVERAGE(Calculs!BQ97,Calculs!BR97,Calculs!BS97)/100)</f>
        <v/>
      </c>
    </row>
    <row r="100" spans="1:11" s="101" customFormat="1" ht="28.5" customHeight="1">
      <c r="A100" s="95" t="str">
        <f>IF(Calculs!A98&lt;&gt;0,Calculs!A98,"")</f>
        <v/>
      </c>
      <c r="B100" s="96" t="str">
        <f>IF(ISERROR(AVERAGE(Calculs!B98,Calculs!C98,Calculs!D98,Calculs!E98,Calculs!F98,Calculs!G98,Calculs!H98,Calculs!I98,Calculs!J98,Calculs!K98,Calculs!L98,Calculs!M98,Calculs!N98,Calculs!O98,Calculs!P98,Calculs!Q98,Calculs!R98,Calculs!S98,Calculs!T98,Calculs!U98,Calculs!V98)/100),"",AVERAGE(Calculs!B98,Calculs!C98,Calculs!D98,Calculs!E98,Calculs!F98,Calculs!G98,Calculs!H98,Calculs!I98,Calculs!J98,Calculs!K98,Calculs!L98,Calculs!M98,Calculs!N98,Calculs!O98,Calculs!P98,Calculs!Q98,Calculs!R98,Calculs!S98,Calculs!T98,Calculs!U98,Calculs!V98)/100)</f>
        <v/>
      </c>
      <c r="C100" s="96" t="str">
        <f>IF(ISERROR(AVERAGE(Calculs!W98,Calculs!X98,Calculs!Y98,Calculs!Z98)/100),"",AVERAGE(Calculs!W98,Calculs!X98,Calculs!Y98,Calculs!Z98)/100)</f>
        <v/>
      </c>
      <c r="D100" s="97" t="str">
        <f>IF(ISERROR(AVERAGE(Calculs!AA98,Calculs!AB98,Calculs!AC98,Calculs!AD98)/100),"",AVERAGE(Calculs!AA98,Calculs!AB98,Calculs!AC98,Calculs!AD98)/100)</f>
        <v/>
      </c>
      <c r="E100" s="96" t="str">
        <f>IF(ISERROR(AVERAGE(Calculs!AE98,Calculs!AF98)/100),"",AVERAGE(Calculs!AE98,Calculs!AF98)/100)</f>
        <v/>
      </c>
      <c r="F100" s="98" t="str">
        <f>IF(ISERROR(AVERAGE(Calculs!AG98,Calculs!AH98,Calculs!AI98,Calculs!AJ98,Calculs!AK98,Calculs!AL98,Calculs!AM98)/100),"",AVERAGE(Calculs!AG98,Calculs!AH98,Calculs!AI98,Calculs!AJ98,Calculs!AK98,Calculs!AL98,Calculs!AM98)/100)</f>
        <v/>
      </c>
      <c r="G100" s="99" t="str">
        <f>IF(ISERROR(AVERAGE(Calculs!AN98,Calculs!AO98,Calculs!AP98,Calculs!AQ98,Calculs!AR98,Calculs!AS98)/100),"",AVERAGE(Calculs!AN98,Calculs!AO98,Calculs!AP98,Calculs!AQ98,Calculs!AR98,Calculs!AS98)/100)</f>
        <v/>
      </c>
      <c r="H100" s="97" t="str">
        <f>IF(ISERROR(AVERAGE(Calculs!AT98,Calculs!AU98,Calculs!AV98,Calculs!AW98,Calculs!AX98,Calculs!AY98,Calculs!AZ98,Calculs!BA98,Calculs!BB98,Calculs!BC98,Calculs!BD98)/100),"",AVERAGE(Calculs!AT98,Calculs!AU98,Calculs!AV98,Calculs!AW98,Calculs!AX98,Calculs!AY98,Calculs!AZ98,Calculs!BA98,Calculs!BB98,Calculs!BC98,Calculs!BD98)/100)</f>
        <v/>
      </c>
      <c r="I100" s="96" t="str">
        <f>IF(ISERROR(AVERAGE(Calculs!BK98,Calculs!BL98,Calculs!BM98,Calculs!BN98,Calculs!BO98,Calculs!BP98)/100),"",AVERAGE(Calculs!BK98,Calculs!BL98,Calculs!BM98,Calculs!BN98,Calculs!BO98,Calculs!BP98)/100)</f>
        <v/>
      </c>
      <c r="J100" s="97" t="str">
        <f>IF(ISERROR(AVERAGE(Calculs!BE98,Calculs!BF98,Calculs!BG98,Calculs!BH98,Calculs!BI98,Calculs!BJ98)/100),"",AVERAGE(Calculs!BE98,Calculs!BF98,Calculs!BG98,Calculs!BH98,Calculs!BI98,Calculs!BJ98)/100)</f>
        <v/>
      </c>
      <c r="K100" s="100" t="str">
        <f>IF(ISERROR(AVERAGE(Calculs!BQ98,Calculs!BR98,Calculs!BS98)/100),"",AVERAGE(Calculs!BQ98,Calculs!BR98,Calculs!BS98)/100)</f>
        <v/>
      </c>
    </row>
    <row r="101" spans="1:11" s="101" customFormat="1" ht="28.5" customHeight="1">
      <c r="A101" s="95" t="str">
        <f>IF(Calculs!A99&lt;&gt;0,Calculs!A99,"")</f>
        <v/>
      </c>
      <c r="B101" s="96" t="str">
        <f>IF(ISERROR(AVERAGE(Calculs!B99,Calculs!C99,Calculs!D99,Calculs!E99,Calculs!F99,Calculs!G99,Calculs!H99,Calculs!I99,Calculs!J99,Calculs!K99,Calculs!L99,Calculs!M99,Calculs!N99,Calculs!O99,Calculs!P99,Calculs!Q99,Calculs!R99,Calculs!S99,Calculs!T99,Calculs!U99,Calculs!V99)/100),"",AVERAGE(Calculs!B99,Calculs!C99,Calculs!D99,Calculs!E99,Calculs!F99,Calculs!G99,Calculs!H99,Calculs!I99,Calculs!J99,Calculs!K99,Calculs!L99,Calculs!M99,Calculs!N99,Calculs!O99,Calculs!P99,Calculs!Q99,Calculs!R99,Calculs!S99,Calculs!T99,Calculs!U99,Calculs!V99)/100)</f>
        <v/>
      </c>
      <c r="C101" s="96" t="str">
        <f>IF(ISERROR(AVERAGE(Calculs!W99,Calculs!X99,Calculs!Y99,Calculs!Z99)/100),"",AVERAGE(Calculs!W99,Calculs!X99,Calculs!Y99,Calculs!Z99)/100)</f>
        <v/>
      </c>
      <c r="D101" s="97" t="str">
        <f>IF(ISERROR(AVERAGE(Calculs!AA99,Calculs!AB99,Calculs!AC99,Calculs!AD99)/100),"",AVERAGE(Calculs!AA99,Calculs!AB99,Calculs!AC99,Calculs!AD99)/100)</f>
        <v/>
      </c>
      <c r="E101" s="96" t="str">
        <f>IF(ISERROR(AVERAGE(Calculs!AE99,Calculs!AF99)/100),"",AVERAGE(Calculs!AE99,Calculs!AF99)/100)</f>
        <v/>
      </c>
      <c r="F101" s="98" t="str">
        <f>IF(ISERROR(AVERAGE(Calculs!AG99,Calculs!AH99,Calculs!AI99,Calculs!AJ99,Calculs!AK99,Calculs!AL99,Calculs!AM99)/100),"",AVERAGE(Calculs!AG99,Calculs!AH99,Calculs!AI99,Calculs!AJ99,Calculs!AK99,Calculs!AL99,Calculs!AM99)/100)</f>
        <v/>
      </c>
      <c r="G101" s="99" t="str">
        <f>IF(ISERROR(AVERAGE(Calculs!AN99,Calculs!AO99,Calculs!AP99,Calculs!AQ99,Calculs!AR99,Calculs!AS99)/100),"",AVERAGE(Calculs!AN99,Calculs!AO99,Calculs!AP99,Calculs!AQ99,Calculs!AR99,Calculs!AS99)/100)</f>
        <v/>
      </c>
      <c r="H101" s="97" t="str">
        <f>IF(ISERROR(AVERAGE(Calculs!AT99,Calculs!AU99,Calculs!AV99,Calculs!AW99,Calculs!AX99,Calculs!AY99,Calculs!AZ99,Calculs!BA99,Calculs!BB99,Calculs!BC99,Calculs!BD99)/100),"",AVERAGE(Calculs!AT99,Calculs!AU99,Calculs!AV99,Calculs!AW99,Calculs!AX99,Calculs!AY99,Calculs!AZ99,Calculs!BA99,Calculs!BB99,Calculs!BC99,Calculs!BD99)/100)</f>
        <v/>
      </c>
      <c r="I101" s="96" t="str">
        <f>IF(ISERROR(AVERAGE(Calculs!BK99,Calculs!BL99,Calculs!BM99,Calculs!BN99,Calculs!BO99,Calculs!BP99)/100),"",AVERAGE(Calculs!BK99,Calculs!BL99,Calculs!BM99,Calculs!BN99,Calculs!BO99,Calculs!BP99)/100)</f>
        <v/>
      </c>
      <c r="J101" s="97" t="str">
        <f>IF(ISERROR(AVERAGE(Calculs!BE99,Calculs!BF99,Calculs!BG99,Calculs!BH99,Calculs!BI99,Calculs!BJ99)/100),"",AVERAGE(Calculs!BE99,Calculs!BF99,Calculs!BG99,Calculs!BH99,Calculs!BI99,Calculs!BJ99)/100)</f>
        <v/>
      </c>
      <c r="K101" s="100" t="str">
        <f>IF(ISERROR(AVERAGE(Calculs!BQ99,Calculs!BR99,Calculs!BS99)/100),"",AVERAGE(Calculs!BQ99,Calculs!BR99,Calculs!BS99)/100)</f>
        <v/>
      </c>
    </row>
    <row r="102" spans="1:11" s="101" customFormat="1" ht="28.5" customHeight="1">
      <c r="A102" s="95" t="str">
        <f>IF(Calculs!A100&lt;&gt;0,Calculs!A100,"")</f>
        <v/>
      </c>
      <c r="B102" s="96" t="str">
        <f>IF(ISERROR(AVERAGE(Calculs!B100,Calculs!C100,Calculs!D100,Calculs!E100,Calculs!F100,Calculs!G100,Calculs!H100,Calculs!I100,Calculs!J100,Calculs!K100,Calculs!L100,Calculs!M100,Calculs!N100,Calculs!O100,Calculs!P100,Calculs!Q100,Calculs!R100,Calculs!S100,Calculs!T100,Calculs!U100,Calculs!V100)/100),"",AVERAGE(Calculs!B100,Calculs!C100,Calculs!D100,Calculs!E100,Calculs!F100,Calculs!G100,Calculs!H100,Calculs!I100,Calculs!J100,Calculs!K100,Calculs!L100,Calculs!M100,Calculs!N100,Calculs!O100,Calculs!P100,Calculs!Q100,Calculs!R100,Calculs!S100,Calculs!T100,Calculs!U100,Calculs!V100)/100)</f>
        <v/>
      </c>
      <c r="C102" s="96" t="str">
        <f>IF(ISERROR(AVERAGE(Calculs!W100,Calculs!X100,Calculs!Y100,Calculs!Z100)/100),"",AVERAGE(Calculs!W100,Calculs!X100,Calculs!Y100,Calculs!Z100)/100)</f>
        <v/>
      </c>
      <c r="D102" s="97" t="str">
        <f>IF(ISERROR(AVERAGE(Calculs!AA100,Calculs!AB100,Calculs!AC100,Calculs!AD100)/100),"",AVERAGE(Calculs!AA100,Calculs!AB100,Calculs!AC100,Calculs!AD100)/100)</f>
        <v/>
      </c>
      <c r="E102" s="96" t="str">
        <f>IF(ISERROR(AVERAGE(Calculs!AE100,Calculs!AF100)/100),"",AVERAGE(Calculs!AE100,Calculs!AF100)/100)</f>
        <v/>
      </c>
      <c r="F102" s="98" t="str">
        <f>IF(ISERROR(AVERAGE(Calculs!AG100,Calculs!AH100,Calculs!AI100,Calculs!AJ100,Calculs!AK100,Calculs!AL100,Calculs!AM100)/100),"",AVERAGE(Calculs!AG100,Calculs!AH100,Calculs!AI100,Calculs!AJ100,Calculs!AK100,Calculs!AL100,Calculs!AM100)/100)</f>
        <v/>
      </c>
      <c r="G102" s="99" t="str">
        <f>IF(ISERROR(AVERAGE(Calculs!AN100,Calculs!AO100,Calculs!AP100,Calculs!AQ100,Calculs!AR100,Calculs!AS100)/100),"",AVERAGE(Calculs!AN100,Calculs!AO100,Calculs!AP100,Calculs!AQ100,Calculs!AR100,Calculs!AS100)/100)</f>
        <v/>
      </c>
      <c r="H102" s="97" t="str">
        <f>IF(ISERROR(AVERAGE(Calculs!AT100,Calculs!AU100,Calculs!AV100,Calculs!AW100,Calculs!AX100,Calculs!AY100,Calculs!AZ100,Calculs!BA100,Calculs!BB100,Calculs!BC100,Calculs!BD100)/100),"",AVERAGE(Calculs!AT100,Calculs!AU100,Calculs!AV100,Calculs!AW100,Calculs!AX100,Calculs!AY100,Calculs!AZ100,Calculs!BA100,Calculs!BB100,Calculs!BC100,Calculs!BD100)/100)</f>
        <v/>
      </c>
      <c r="I102" s="96" t="str">
        <f>IF(ISERROR(AVERAGE(Calculs!BK100,Calculs!BL100,Calculs!BM100,Calculs!BN100,Calculs!BO100,Calculs!BP100)/100),"",AVERAGE(Calculs!BK100,Calculs!BL100,Calculs!BM100,Calculs!BN100,Calculs!BO100,Calculs!BP100)/100)</f>
        <v/>
      </c>
      <c r="J102" s="97" t="str">
        <f>IF(ISERROR(AVERAGE(Calculs!BE100,Calculs!BF100,Calculs!BG100,Calculs!BH100,Calculs!BI100,Calculs!BJ100)/100),"",AVERAGE(Calculs!BE100,Calculs!BF100,Calculs!BG100,Calculs!BH100,Calculs!BI100,Calculs!BJ100)/100)</f>
        <v/>
      </c>
      <c r="K102" s="100" t="str">
        <f>IF(ISERROR(AVERAGE(Calculs!BQ100,Calculs!BR100,Calculs!BS100)/100),"",AVERAGE(Calculs!BQ100,Calculs!BR100,Calculs!BS100)/100)</f>
        <v/>
      </c>
    </row>
    <row r="103" spans="1:11" s="101" customFormat="1" ht="28.5" customHeight="1">
      <c r="A103" s="95" t="str">
        <f>IF(Calculs!A101&lt;&gt;0,Calculs!A101,"")</f>
        <v/>
      </c>
      <c r="B103" s="96" t="str">
        <f>IF(ISERROR(AVERAGE(Calculs!B101,Calculs!C101,Calculs!D101,Calculs!E101,Calculs!F101,Calculs!G101,Calculs!H101,Calculs!I101,Calculs!J101,Calculs!K101,Calculs!L101,Calculs!M101,Calculs!N101,Calculs!O101,Calculs!P101,Calculs!Q101,Calculs!R101,Calculs!S101,Calculs!T101,Calculs!U101,Calculs!V101)/100),"",AVERAGE(Calculs!B101,Calculs!C101,Calculs!D101,Calculs!E101,Calculs!F101,Calculs!G101,Calculs!H101,Calculs!I101,Calculs!J101,Calculs!K101,Calculs!L101,Calculs!M101,Calculs!N101,Calculs!O101,Calculs!P101,Calculs!Q101,Calculs!R101,Calculs!S101,Calculs!T101,Calculs!U101,Calculs!V101)/100)</f>
        <v/>
      </c>
      <c r="C103" s="96" t="str">
        <f>IF(ISERROR(AVERAGE(Calculs!W101,Calculs!X101,Calculs!Y101,Calculs!Z101)/100),"",AVERAGE(Calculs!W101,Calculs!X101,Calculs!Y101,Calculs!Z101)/100)</f>
        <v/>
      </c>
      <c r="D103" s="97" t="str">
        <f>IF(ISERROR(AVERAGE(Calculs!AA101,Calculs!AB101,Calculs!AC101,Calculs!AD101)/100),"",AVERAGE(Calculs!AA101,Calculs!AB101,Calculs!AC101,Calculs!AD101)/100)</f>
        <v/>
      </c>
      <c r="E103" s="96" t="str">
        <f>IF(ISERROR(AVERAGE(Calculs!AE101,Calculs!AF101)/100),"",AVERAGE(Calculs!AE101,Calculs!AF101)/100)</f>
        <v/>
      </c>
      <c r="F103" s="98" t="str">
        <f>IF(ISERROR(AVERAGE(Calculs!AG101,Calculs!AH101,Calculs!AI101,Calculs!AJ101,Calculs!AK101,Calculs!AL101,Calculs!AM101)/100),"",AVERAGE(Calculs!AG101,Calculs!AH101,Calculs!AI101,Calculs!AJ101,Calculs!AK101,Calculs!AL101,Calculs!AM101)/100)</f>
        <v/>
      </c>
      <c r="G103" s="99" t="str">
        <f>IF(ISERROR(AVERAGE(Calculs!AN101,Calculs!AO101,Calculs!AP101,Calculs!AQ101,Calculs!AR101,Calculs!AS101)/100),"",AVERAGE(Calculs!AN101,Calculs!AO101,Calculs!AP101,Calculs!AQ101,Calculs!AR101,Calculs!AS101)/100)</f>
        <v/>
      </c>
      <c r="H103" s="97" t="str">
        <f>IF(ISERROR(AVERAGE(Calculs!AT101,Calculs!AU101,Calculs!AV101,Calculs!AW101,Calculs!AX101,Calculs!AY101,Calculs!AZ101,Calculs!BA101,Calculs!BB101,Calculs!BC101,Calculs!BD101)/100),"",AVERAGE(Calculs!AT101,Calculs!AU101,Calculs!AV101,Calculs!AW101,Calculs!AX101,Calculs!AY101,Calculs!AZ101,Calculs!BA101,Calculs!BB101,Calculs!BC101,Calculs!BD101)/100)</f>
        <v/>
      </c>
      <c r="I103" s="96" t="str">
        <f>IF(ISERROR(AVERAGE(Calculs!BK101,Calculs!BL101,Calculs!BM101,Calculs!BN101,Calculs!BO101,Calculs!BP101)/100),"",AVERAGE(Calculs!BK101,Calculs!BL101,Calculs!BM101,Calculs!BN101,Calculs!BO101,Calculs!BP101)/100)</f>
        <v/>
      </c>
      <c r="J103" s="97" t="str">
        <f>IF(ISERROR(AVERAGE(Calculs!BE101,Calculs!BF101,Calculs!BG101,Calculs!BH101,Calculs!BI101,Calculs!BJ101)/100),"",AVERAGE(Calculs!BE101,Calculs!BF101,Calculs!BG101,Calculs!BH101,Calculs!BI101,Calculs!BJ101)/100)</f>
        <v/>
      </c>
      <c r="K103" s="100" t="str">
        <f>IF(ISERROR(AVERAGE(Calculs!BQ101,Calculs!BR101,Calculs!BS101)/100),"",AVERAGE(Calculs!BQ101,Calculs!BR101,Calculs!BS101)/100)</f>
        <v/>
      </c>
    </row>
    <row r="104" spans="1:11" s="101" customFormat="1" ht="28.5" customHeight="1">
      <c r="A104" s="95" t="str">
        <f>IF(Calculs!A102&lt;&gt;0,Calculs!A102,"")</f>
        <v/>
      </c>
      <c r="B104" s="96" t="str">
        <f>IF(ISERROR(AVERAGE(Calculs!B102,Calculs!C102,Calculs!D102,Calculs!E102,Calculs!F102,Calculs!G102,Calculs!H102,Calculs!I102,Calculs!J102,Calculs!K102,Calculs!L102,Calculs!M102,Calculs!N102,Calculs!O102,Calculs!P102,Calculs!Q102,Calculs!R102,Calculs!S102,Calculs!T102,Calculs!U102,Calculs!V102)/100),"",AVERAGE(Calculs!B102,Calculs!C102,Calculs!D102,Calculs!E102,Calculs!F102,Calculs!G102,Calculs!H102,Calculs!I102,Calculs!J102,Calculs!K102,Calculs!L102,Calculs!M102,Calculs!N102,Calculs!O102,Calculs!P102,Calculs!Q102,Calculs!R102,Calculs!S102,Calculs!T102,Calculs!U102,Calculs!V102)/100)</f>
        <v/>
      </c>
      <c r="C104" s="96" t="str">
        <f>IF(ISERROR(AVERAGE(Calculs!W102,Calculs!X102,Calculs!Y102,Calculs!Z102)/100),"",AVERAGE(Calculs!W102,Calculs!X102,Calculs!Y102,Calculs!Z102)/100)</f>
        <v/>
      </c>
      <c r="D104" s="97" t="str">
        <f>IF(ISERROR(AVERAGE(Calculs!AA102,Calculs!AB102,Calculs!AC102,Calculs!AD102)/100),"",AVERAGE(Calculs!AA102,Calculs!AB102,Calculs!AC102,Calculs!AD102)/100)</f>
        <v/>
      </c>
      <c r="E104" s="96" t="str">
        <f>IF(ISERROR(AVERAGE(Calculs!AE102,Calculs!AF102)/100),"",AVERAGE(Calculs!AE102,Calculs!AF102)/100)</f>
        <v/>
      </c>
      <c r="F104" s="98" t="str">
        <f>IF(ISERROR(AVERAGE(Calculs!AG102,Calculs!AH102,Calculs!AI102,Calculs!AJ102,Calculs!AK102,Calculs!AL102,Calculs!AM102)/100),"",AVERAGE(Calculs!AG102,Calculs!AH102,Calculs!AI102,Calculs!AJ102,Calculs!AK102,Calculs!AL102,Calculs!AM102)/100)</f>
        <v/>
      </c>
      <c r="G104" s="99" t="str">
        <f>IF(ISERROR(AVERAGE(Calculs!AN102,Calculs!AO102,Calculs!AP102,Calculs!AQ102,Calculs!AR102,Calculs!AS102)/100),"",AVERAGE(Calculs!AN102,Calculs!AO102,Calculs!AP102,Calculs!AQ102,Calculs!AR102,Calculs!AS102)/100)</f>
        <v/>
      </c>
      <c r="H104" s="97" t="str">
        <f>IF(ISERROR(AVERAGE(Calculs!AT102,Calculs!AU102,Calculs!AV102,Calculs!AW102,Calculs!AX102,Calculs!AY102,Calculs!AZ102,Calculs!BA102,Calculs!BB102,Calculs!BC102,Calculs!BD102)/100),"",AVERAGE(Calculs!AT102,Calculs!AU102,Calculs!AV102,Calculs!AW102,Calculs!AX102,Calculs!AY102,Calculs!AZ102,Calculs!BA102,Calculs!BB102,Calculs!BC102,Calculs!BD102)/100)</f>
        <v/>
      </c>
      <c r="I104" s="96" t="str">
        <f>IF(ISERROR(AVERAGE(Calculs!BK102,Calculs!BL102,Calculs!BM102,Calculs!BN102,Calculs!BO102,Calculs!BP102)/100),"",AVERAGE(Calculs!BK102,Calculs!BL102,Calculs!BM102,Calculs!BN102,Calculs!BO102,Calculs!BP102)/100)</f>
        <v/>
      </c>
      <c r="J104" s="97" t="str">
        <f>IF(ISERROR(AVERAGE(Calculs!BE102,Calculs!BF102,Calculs!BG102,Calculs!BH102,Calculs!BI102,Calculs!BJ102)/100),"",AVERAGE(Calculs!BE102,Calculs!BF102,Calculs!BG102,Calculs!BH102,Calculs!BI102,Calculs!BJ102)/100)</f>
        <v/>
      </c>
      <c r="K104" s="100" t="str">
        <f>IF(ISERROR(AVERAGE(Calculs!BQ102,Calculs!BR102,Calculs!BS102)/100),"",AVERAGE(Calculs!BQ102,Calculs!BR102,Calculs!BS102)/100)</f>
        <v/>
      </c>
    </row>
    <row r="105" spans="1:11" s="101" customFormat="1" ht="28.5" customHeight="1">
      <c r="A105" s="95" t="str">
        <f>IF(Calculs!A103&lt;&gt;0,Calculs!A103,"")</f>
        <v/>
      </c>
      <c r="B105" s="96" t="str">
        <f>IF(ISERROR(AVERAGE(Calculs!B103,Calculs!C103,Calculs!D103,Calculs!E103,Calculs!F103,Calculs!G103,Calculs!H103,Calculs!I103,Calculs!J103,Calculs!K103,Calculs!L103,Calculs!M103,Calculs!N103,Calculs!O103,Calculs!P103,Calculs!Q103,Calculs!R103,Calculs!S103,Calculs!T103,Calculs!U103,Calculs!V103)/100),"",AVERAGE(Calculs!B103,Calculs!C103,Calculs!D103,Calculs!E103,Calculs!F103,Calculs!G103,Calculs!H103,Calculs!I103,Calculs!J103,Calculs!K103,Calculs!L103,Calculs!M103,Calculs!N103,Calculs!O103,Calculs!P103,Calculs!Q103,Calculs!R103,Calculs!S103,Calculs!T103,Calculs!U103,Calculs!V103)/100)</f>
        <v/>
      </c>
      <c r="C105" s="96" t="str">
        <f>IF(ISERROR(AVERAGE(Calculs!W103,Calculs!X103,Calculs!Y103,Calculs!Z103)/100),"",AVERAGE(Calculs!W103,Calculs!X103,Calculs!Y103,Calculs!Z103)/100)</f>
        <v/>
      </c>
      <c r="D105" s="97" t="str">
        <f>IF(ISERROR(AVERAGE(Calculs!AA103,Calculs!AB103,Calculs!AC103,Calculs!AD103)/100),"",AVERAGE(Calculs!AA103,Calculs!AB103,Calculs!AC103,Calculs!AD103)/100)</f>
        <v/>
      </c>
      <c r="E105" s="96" t="str">
        <f>IF(ISERROR(AVERAGE(Calculs!AE103,Calculs!AF103)/100),"",AVERAGE(Calculs!AE103,Calculs!AF103)/100)</f>
        <v/>
      </c>
      <c r="F105" s="98" t="str">
        <f>IF(ISERROR(AVERAGE(Calculs!AG103,Calculs!AH103,Calculs!AI103,Calculs!AJ103,Calculs!AK103,Calculs!AL103,Calculs!AM103)/100),"",AVERAGE(Calculs!AG103,Calculs!AH103,Calculs!AI103,Calculs!AJ103,Calculs!AK103,Calculs!AL103,Calculs!AM103)/100)</f>
        <v/>
      </c>
      <c r="G105" s="99" t="str">
        <f>IF(ISERROR(AVERAGE(Calculs!AN103,Calculs!AO103,Calculs!AP103,Calculs!AQ103,Calculs!AR103,Calculs!AS103)/100),"",AVERAGE(Calculs!AN103,Calculs!AO103,Calculs!AP103,Calculs!AQ103,Calculs!AR103,Calculs!AS103)/100)</f>
        <v/>
      </c>
      <c r="H105" s="97" t="str">
        <f>IF(ISERROR(AVERAGE(Calculs!AT103,Calculs!AU103,Calculs!AV103,Calculs!AW103,Calculs!AX103,Calculs!AY103,Calculs!AZ103,Calculs!BA103,Calculs!BB103,Calculs!BC103,Calculs!BD103)/100),"",AVERAGE(Calculs!AT103,Calculs!AU103,Calculs!AV103,Calculs!AW103,Calculs!AX103,Calculs!AY103,Calculs!AZ103,Calculs!BA103,Calculs!BB103,Calculs!BC103,Calculs!BD103)/100)</f>
        <v/>
      </c>
      <c r="I105" s="96" t="str">
        <f>IF(ISERROR(AVERAGE(Calculs!BK103,Calculs!BL103,Calculs!BM103,Calculs!BN103,Calculs!BO103,Calculs!BP103)/100),"",AVERAGE(Calculs!BK103,Calculs!BL103,Calculs!BM103,Calculs!BN103,Calculs!BO103,Calculs!BP103)/100)</f>
        <v/>
      </c>
      <c r="J105" s="97" t="str">
        <f>IF(ISERROR(AVERAGE(Calculs!BE103,Calculs!BF103,Calculs!BG103,Calculs!BH103,Calculs!BI103,Calculs!BJ103)/100),"",AVERAGE(Calculs!BE103,Calculs!BF103,Calculs!BG103,Calculs!BH103,Calculs!BI103,Calculs!BJ103)/100)</f>
        <v/>
      </c>
      <c r="K105" s="100" t="str">
        <f>IF(ISERROR(AVERAGE(Calculs!BQ103,Calculs!BR103,Calculs!BS103)/100),"",AVERAGE(Calculs!BQ103,Calculs!BR103,Calculs!BS103)/100)</f>
        <v/>
      </c>
    </row>
    <row r="106" spans="1:11" s="101" customFormat="1" ht="28.5" customHeight="1">
      <c r="A106" s="95" t="str">
        <f>IF(Calculs!A104&lt;&gt;0,Calculs!A104,"")</f>
        <v/>
      </c>
      <c r="B106" s="96" t="str">
        <f>IF(ISERROR(AVERAGE(Calculs!B104,Calculs!C104,Calculs!D104,Calculs!E104,Calculs!F104,Calculs!G104,Calculs!H104,Calculs!I104,Calculs!J104,Calculs!K104,Calculs!L104,Calculs!M104,Calculs!N104,Calculs!O104,Calculs!P104,Calculs!Q104,Calculs!R104,Calculs!S104,Calculs!T104,Calculs!U104,Calculs!V104)/100),"",AVERAGE(Calculs!B104,Calculs!C104,Calculs!D104,Calculs!E104,Calculs!F104,Calculs!G104,Calculs!H104,Calculs!I104,Calculs!J104,Calculs!K104,Calculs!L104,Calculs!M104,Calculs!N104,Calculs!O104,Calculs!P104,Calculs!Q104,Calculs!R104,Calculs!S104,Calculs!T104,Calculs!U104,Calculs!V104)/100)</f>
        <v/>
      </c>
      <c r="C106" s="96" t="str">
        <f>IF(ISERROR(AVERAGE(Calculs!W104,Calculs!X104,Calculs!Y104,Calculs!Z104)/100),"",AVERAGE(Calculs!W104,Calculs!X104,Calculs!Y104,Calculs!Z104)/100)</f>
        <v/>
      </c>
      <c r="D106" s="97" t="str">
        <f>IF(ISERROR(AVERAGE(Calculs!AA104,Calculs!AB104,Calculs!AC104,Calculs!AD104)/100),"",AVERAGE(Calculs!AA104,Calculs!AB104,Calculs!AC104,Calculs!AD104)/100)</f>
        <v/>
      </c>
      <c r="E106" s="96" t="str">
        <f>IF(ISERROR(AVERAGE(Calculs!AE104,Calculs!AF104)/100),"",AVERAGE(Calculs!AE104,Calculs!AF104)/100)</f>
        <v/>
      </c>
      <c r="F106" s="98" t="str">
        <f>IF(ISERROR(AVERAGE(Calculs!AG104,Calculs!AH104,Calculs!AI104,Calculs!AJ104,Calculs!AK104,Calculs!AL104,Calculs!AM104)/100),"",AVERAGE(Calculs!AG104,Calculs!AH104,Calculs!AI104,Calculs!AJ104,Calculs!AK104,Calculs!AL104,Calculs!AM104)/100)</f>
        <v/>
      </c>
      <c r="G106" s="99" t="str">
        <f>IF(ISERROR(AVERAGE(Calculs!AN104,Calculs!AO104,Calculs!AP104,Calculs!AQ104,Calculs!AR104,Calculs!AS104)/100),"",AVERAGE(Calculs!AN104,Calculs!AO104,Calculs!AP104,Calculs!AQ104,Calculs!AR104,Calculs!AS104)/100)</f>
        <v/>
      </c>
      <c r="H106" s="97" t="str">
        <f>IF(ISERROR(AVERAGE(Calculs!AT104,Calculs!AU104,Calculs!AV104,Calculs!AW104,Calculs!AX104,Calculs!AY104,Calculs!AZ104,Calculs!BA104,Calculs!BB104,Calculs!BC104,Calculs!BD104)/100),"",AVERAGE(Calculs!AT104,Calculs!AU104,Calculs!AV104,Calculs!AW104,Calculs!AX104,Calculs!AY104,Calculs!AZ104,Calculs!BA104,Calculs!BB104,Calculs!BC104,Calculs!BD104)/100)</f>
        <v/>
      </c>
      <c r="I106" s="96" t="str">
        <f>IF(ISERROR(AVERAGE(Calculs!BK104,Calculs!BL104,Calculs!BM104,Calculs!BN104,Calculs!BO104,Calculs!BP104)/100),"",AVERAGE(Calculs!BK104,Calculs!BL104,Calculs!BM104,Calculs!BN104,Calculs!BO104,Calculs!BP104)/100)</f>
        <v/>
      </c>
      <c r="J106" s="97" t="str">
        <f>IF(ISERROR(AVERAGE(Calculs!BE104,Calculs!BF104,Calculs!BG104,Calculs!BH104,Calculs!BI104,Calculs!BJ104)/100),"",AVERAGE(Calculs!BE104,Calculs!BF104,Calculs!BG104,Calculs!BH104,Calculs!BI104,Calculs!BJ104)/100)</f>
        <v/>
      </c>
      <c r="K106" s="100" t="str">
        <f>IF(ISERROR(AVERAGE(Calculs!BQ104,Calculs!BR104,Calculs!BS104)/100),"",AVERAGE(Calculs!BQ104,Calculs!BR104,Calculs!BS104)/100)</f>
        <v/>
      </c>
    </row>
    <row r="107" spans="1:11" s="101" customFormat="1" ht="28.5" customHeight="1">
      <c r="A107" s="95" t="str">
        <f>IF(Calculs!A105&lt;&gt;0,Calculs!A105,"")</f>
        <v/>
      </c>
      <c r="B107" s="96" t="str">
        <f>IF(ISERROR(AVERAGE(Calculs!B105,Calculs!C105,Calculs!D105,Calculs!E105,Calculs!F105,Calculs!G105,Calculs!H105,Calculs!I105,Calculs!J105,Calculs!K105,Calculs!L105,Calculs!M105,Calculs!N105,Calculs!O105,Calculs!P105,Calculs!Q105,Calculs!R105,Calculs!S105,Calculs!T105,Calculs!U105,Calculs!V105)/100),"",AVERAGE(Calculs!B105,Calculs!C105,Calculs!D105,Calculs!E105,Calculs!F105,Calculs!G105,Calculs!H105,Calculs!I105,Calculs!J105,Calculs!K105,Calculs!L105,Calculs!M105,Calculs!N105,Calculs!O105,Calculs!P105,Calculs!Q105,Calculs!R105,Calculs!S105,Calculs!T105,Calculs!U105,Calculs!V105)/100)</f>
        <v/>
      </c>
      <c r="C107" s="96" t="str">
        <f>IF(ISERROR(AVERAGE(Calculs!W105,Calculs!X105,Calculs!Y105,Calculs!Z105)/100),"",AVERAGE(Calculs!W105,Calculs!X105,Calculs!Y105,Calculs!Z105)/100)</f>
        <v/>
      </c>
      <c r="D107" s="97" t="str">
        <f>IF(ISERROR(AVERAGE(Calculs!AA105,Calculs!AB105,Calculs!AC105,Calculs!AD105)/100),"",AVERAGE(Calculs!AA105,Calculs!AB105,Calculs!AC105,Calculs!AD105)/100)</f>
        <v/>
      </c>
      <c r="E107" s="96" t="str">
        <f>IF(ISERROR(AVERAGE(Calculs!AE105,Calculs!AF105)/100),"",AVERAGE(Calculs!AE105,Calculs!AF105)/100)</f>
        <v/>
      </c>
      <c r="F107" s="98" t="str">
        <f>IF(ISERROR(AVERAGE(Calculs!AG105,Calculs!AH105,Calculs!AI105,Calculs!AJ105,Calculs!AK105,Calculs!AL105,Calculs!AM105)/100),"",AVERAGE(Calculs!AG105,Calculs!AH105,Calculs!AI105,Calculs!AJ105,Calculs!AK105,Calculs!AL105,Calculs!AM105)/100)</f>
        <v/>
      </c>
      <c r="G107" s="99" t="str">
        <f>IF(ISERROR(AVERAGE(Calculs!AN105,Calculs!AO105,Calculs!AP105,Calculs!AQ105,Calculs!AR105,Calculs!AS105)/100),"",AVERAGE(Calculs!AN105,Calculs!AO105,Calculs!AP105,Calculs!AQ105,Calculs!AR105,Calculs!AS105)/100)</f>
        <v/>
      </c>
      <c r="H107" s="97" t="str">
        <f>IF(ISERROR(AVERAGE(Calculs!AT105,Calculs!AU105,Calculs!AV105,Calculs!AW105,Calculs!AX105,Calculs!AY105,Calculs!AZ105,Calculs!BA105,Calculs!BB105,Calculs!BC105,Calculs!BD105)/100),"",AVERAGE(Calculs!AT105,Calculs!AU105,Calculs!AV105,Calculs!AW105,Calculs!AX105,Calculs!AY105,Calculs!AZ105,Calculs!BA105,Calculs!BB105,Calculs!BC105,Calculs!BD105)/100)</f>
        <v/>
      </c>
      <c r="I107" s="96" t="str">
        <f>IF(ISERROR(AVERAGE(Calculs!BK105,Calculs!BL105,Calculs!BM105,Calculs!BN105,Calculs!BO105,Calculs!BP105)/100),"",AVERAGE(Calculs!BK105,Calculs!BL105,Calculs!BM105,Calculs!BN105,Calculs!BO105,Calculs!BP105)/100)</f>
        <v/>
      </c>
      <c r="J107" s="97" t="str">
        <f>IF(ISERROR(AVERAGE(Calculs!BE105,Calculs!BF105,Calculs!BG105,Calculs!BH105,Calculs!BI105,Calculs!BJ105)/100),"",AVERAGE(Calculs!BE105,Calculs!BF105,Calculs!BG105,Calculs!BH105,Calculs!BI105,Calculs!BJ105)/100)</f>
        <v/>
      </c>
      <c r="K107" s="100" t="str">
        <f>IF(ISERROR(AVERAGE(Calculs!BQ105,Calculs!BR105,Calculs!BS105)/100),"",AVERAGE(Calculs!BQ105,Calculs!BR105,Calculs!BS105)/100)</f>
        <v/>
      </c>
    </row>
    <row r="108" spans="1:11" s="101" customFormat="1" ht="28.5" customHeight="1">
      <c r="A108" s="95" t="str">
        <f>IF(Calculs!A106&lt;&gt;0,Calculs!A106,"")</f>
        <v/>
      </c>
      <c r="B108" s="96" t="str">
        <f>IF(ISERROR(AVERAGE(Calculs!B106,Calculs!C106,Calculs!D106,Calculs!E106,Calculs!F106,Calculs!G106,Calculs!H106,Calculs!I106,Calculs!J106,Calculs!K106,Calculs!L106,Calculs!M106,Calculs!N106,Calculs!O106,Calculs!P106,Calculs!Q106,Calculs!R106,Calculs!S106,Calculs!T106,Calculs!U106,Calculs!V106)/100),"",AVERAGE(Calculs!B106,Calculs!C106,Calculs!D106,Calculs!E106,Calculs!F106,Calculs!G106,Calculs!H106,Calculs!I106,Calculs!J106,Calculs!K106,Calculs!L106,Calculs!M106,Calculs!N106,Calculs!O106,Calculs!P106,Calculs!Q106,Calculs!R106,Calculs!S106,Calculs!T106,Calculs!U106,Calculs!V106)/100)</f>
        <v/>
      </c>
      <c r="C108" s="96" t="str">
        <f>IF(ISERROR(AVERAGE(Calculs!W106,Calculs!X106,Calculs!Y106,Calculs!Z106)/100),"",AVERAGE(Calculs!W106,Calculs!X106,Calculs!Y106,Calculs!Z106)/100)</f>
        <v/>
      </c>
      <c r="D108" s="97" t="str">
        <f>IF(ISERROR(AVERAGE(Calculs!AA106,Calculs!AB106,Calculs!AC106,Calculs!AD106)/100),"",AVERAGE(Calculs!AA106,Calculs!AB106,Calculs!AC106,Calculs!AD106)/100)</f>
        <v/>
      </c>
      <c r="E108" s="96" t="str">
        <f>IF(ISERROR(AVERAGE(Calculs!AE106,Calculs!AF106)/100),"",AVERAGE(Calculs!AE106,Calculs!AF106)/100)</f>
        <v/>
      </c>
      <c r="F108" s="98" t="str">
        <f>IF(ISERROR(AVERAGE(Calculs!AG106,Calculs!AH106,Calculs!AI106,Calculs!AJ106,Calculs!AK106,Calculs!AL106,Calculs!AM106)/100),"",AVERAGE(Calculs!AG106,Calculs!AH106,Calculs!AI106,Calculs!AJ106,Calculs!AK106,Calculs!AL106,Calculs!AM106)/100)</f>
        <v/>
      </c>
      <c r="G108" s="99" t="str">
        <f>IF(ISERROR(AVERAGE(Calculs!AN106,Calculs!AO106,Calculs!AP106,Calculs!AQ106,Calculs!AR106,Calculs!AS106)/100),"",AVERAGE(Calculs!AN106,Calculs!AO106,Calculs!AP106,Calculs!AQ106,Calculs!AR106,Calculs!AS106)/100)</f>
        <v/>
      </c>
      <c r="H108" s="97" t="str">
        <f>IF(ISERROR(AVERAGE(Calculs!AT106,Calculs!AU106,Calculs!AV106,Calculs!AW106,Calculs!AX106,Calculs!AY106,Calculs!AZ106,Calculs!BA106,Calculs!BB106,Calculs!BC106,Calculs!BD106)/100),"",AVERAGE(Calculs!AT106,Calculs!AU106,Calculs!AV106,Calculs!AW106,Calculs!AX106,Calculs!AY106,Calculs!AZ106,Calculs!BA106,Calculs!BB106,Calculs!BC106,Calculs!BD106)/100)</f>
        <v/>
      </c>
      <c r="I108" s="96" t="str">
        <f>IF(ISERROR(AVERAGE(Calculs!BK106,Calculs!BL106,Calculs!BM106,Calculs!BN106,Calculs!BO106,Calculs!BP106)/100),"",AVERAGE(Calculs!BK106,Calculs!BL106,Calculs!BM106,Calculs!BN106,Calculs!BO106,Calculs!BP106)/100)</f>
        <v/>
      </c>
      <c r="J108" s="97" t="str">
        <f>IF(ISERROR(AVERAGE(Calculs!BE106,Calculs!BF106,Calculs!BG106,Calculs!BH106,Calculs!BI106,Calculs!BJ106)/100),"",AVERAGE(Calculs!BE106,Calculs!BF106,Calculs!BG106,Calculs!BH106,Calculs!BI106,Calculs!BJ106)/100)</f>
        <v/>
      </c>
      <c r="K108" s="100" t="str">
        <f>IF(ISERROR(AVERAGE(Calculs!BQ106,Calculs!BR106,Calculs!BS106)/100),"",AVERAGE(Calculs!BQ106,Calculs!BR106,Calculs!BS106)/100)</f>
        <v/>
      </c>
    </row>
    <row r="109" spans="1:11" s="101" customFormat="1" ht="28.5" customHeight="1">
      <c r="A109" s="95" t="str">
        <f>IF(Calculs!A107&lt;&gt;0,Calculs!A107,"")</f>
        <v/>
      </c>
      <c r="B109" s="96" t="str">
        <f>IF(ISERROR(AVERAGE(Calculs!B107,Calculs!C107,Calculs!D107,Calculs!E107,Calculs!F107,Calculs!G107,Calculs!H107,Calculs!I107,Calculs!J107,Calculs!K107,Calculs!L107,Calculs!M107,Calculs!N107,Calculs!O107,Calculs!P107,Calculs!Q107,Calculs!R107,Calculs!S107,Calculs!T107,Calculs!U107,Calculs!V107)/100),"",AVERAGE(Calculs!B107,Calculs!C107,Calculs!D107,Calculs!E107,Calculs!F107,Calculs!G107,Calculs!H107,Calculs!I107,Calculs!J107,Calculs!K107,Calculs!L107,Calculs!M107,Calculs!N107,Calculs!O107,Calculs!P107,Calculs!Q107,Calculs!R107,Calculs!S107,Calculs!T107,Calculs!U107,Calculs!V107)/100)</f>
        <v/>
      </c>
      <c r="C109" s="96" t="str">
        <f>IF(ISERROR(AVERAGE(Calculs!W107,Calculs!X107,Calculs!Y107,Calculs!Z107)/100),"",AVERAGE(Calculs!W107,Calculs!X107,Calculs!Y107,Calculs!Z107)/100)</f>
        <v/>
      </c>
      <c r="D109" s="97" t="str">
        <f>IF(ISERROR(AVERAGE(Calculs!AA107,Calculs!AB107,Calculs!AC107,Calculs!AD107)/100),"",AVERAGE(Calculs!AA107,Calculs!AB107,Calculs!AC107,Calculs!AD107)/100)</f>
        <v/>
      </c>
      <c r="E109" s="96" t="str">
        <f>IF(ISERROR(AVERAGE(Calculs!AE107,Calculs!AF107)/100),"",AVERAGE(Calculs!AE107,Calculs!AF107)/100)</f>
        <v/>
      </c>
      <c r="F109" s="98" t="str">
        <f>IF(ISERROR(AVERAGE(Calculs!AG107,Calculs!AH107,Calculs!AI107,Calculs!AJ107,Calculs!AK107,Calculs!AL107,Calculs!AM107)/100),"",AVERAGE(Calculs!AG107,Calculs!AH107,Calculs!AI107,Calculs!AJ107,Calculs!AK107,Calculs!AL107,Calculs!AM107)/100)</f>
        <v/>
      </c>
      <c r="G109" s="99" t="str">
        <f>IF(ISERROR(AVERAGE(Calculs!AN107,Calculs!AO107,Calculs!AP107,Calculs!AQ107,Calculs!AR107,Calculs!AS107)/100),"",AVERAGE(Calculs!AN107,Calculs!AO107,Calculs!AP107,Calculs!AQ107,Calculs!AR107,Calculs!AS107)/100)</f>
        <v/>
      </c>
      <c r="H109" s="97" t="str">
        <f>IF(ISERROR(AVERAGE(Calculs!AT107,Calculs!AU107,Calculs!AV107,Calculs!AW107,Calculs!AX107,Calculs!AY107,Calculs!AZ107,Calculs!BA107,Calculs!BB107,Calculs!BC107,Calculs!BD107)/100),"",AVERAGE(Calculs!AT107,Calculs!AU107,Calculs!AV107,Calculs!AW107,Calculs!AX107,Calculs!AY107,Calculs!AZ107,Calculs!BA107,Calculs!BB107,Calculs!BC107,Calculs!BD107)/100)</f>
        <v/>
      </c>
      <c r="I109" s="96" t="str">
        <f>IF(ISERROR(AVERAGE(Calculs!BK107,Calculs!BL107,Calculs!BM107,Calculs!BN107,Calculs!BO107,Calculs!BP107)/100),"",AVERAGE(Calculs!BK107,Calculs!BL107,Calculs!BM107,Calculs!BN107,Calculs!BO107,Calculs!BP107)/100)</f>
        <v/>
      </c>
      <c r="J109" s="97" t="str">
        <f>IF(ISERROR(AVERAGE(Calculs!BE107,Calculs!BF107,Calculs!BG107,Calculs!BH107,Calculs!BI107,Calculs!BJ107)/100),"",AVERAGE(Calculs!BE107,Calculs!BF107,Calculs!BG107,Calculs!BH107,Calculs!BI107,Calculs!BJ107)/100)</f>
        <v/>
      </c>
      <c r="K109" s="100" t="str">
        <f>IF(ISERROR(AVERAGE(Calculs!BQ107,Calculs!BR107,Calculs!BS107)/100),"",AVERAGE(Calculs!BQ107,Calculs!BR107,Calculs!BS107)/100)</f>
        <v/>
      </c>
    </row>
    <row r="110" spans="1:11" s="101" customFormat="1" ht="28.5" customHeight="1">
      <c r="A110" s="95" t="str">
        <f>IF(Calculs!A108&lt;&gt;0,Calculs!A108,"")</f>
        <v/>
      </c>
      <c r="B110" s="96" t="str">
        <f>IF(ISERROR(AVERAGE(Calculs!B108,Calculs!C108,Calculs!D108,Calculs!E108,Calculs!F108,Calculs!G108,Calculs!H108,Calculs!I108,Calculs!J108,Calculs!K108,Calculs!L108,Calculs!M108,Calculs!N108,Calculs!O108,Calculs!P108,Calculs!Q108,Calculs!R108,Calculs!S108,Calculs!T108,Calculs!U108,Calculs!V108)/100),"",AVERAGE(Calculs!B108,Calculs!C108,Calculs!D108,Calculs!E108,Calculs!F108,Calculs!G108,Calculs!H108,Calculs!I108,Calculs!J108,Calculs!K108,Calculs!L108,Calculs!M108,Calculs!N108,Calculs!O108,Calculs!P108,Calculs!Q108,Calculs!R108,Calculs!S108,Calculs!T108,Calculs!U108,Calculs!V108)/100)</f>
        <v/>
      </c>
      <c r="C110" s="96" t="str">
        <f>IF(ISERROR(AVERAGE(Calculs!W108,Calculs!X108,Calculs!Y108,Calculs!Z108)/100),"",AVERAGE(Calculs!W108,Calculs!X108,Calculs!Y108,Calculs!Z108)/100)</f>
        <v/>
      </c>
      <c r="D110" s="97" t="str">
        <f>IF(ISERROR(AVERAGE(Calculs!AA108,Calculs!AB108,Calculs!AC108,Calculs!AD108)/100),"",AVERAGE(Calculs!AA108,Calculs!AB108,Calculs!AC108,Calculs!AD108)/100)</f>
        <v/>
      </c>
      <c r="E110" s="96" t="str">
        <f>IF(ISERROR(AVERAGE(Calculs!AE108,Calculs!AF108)/100),"",AVERAGE(Calculs!AE108,Calculs!AF108)/100)</f>
        <v/>
      </c>
      <c r="F110" s="98" t="str">
        <f>IF(ISERROR(AVERAGE(Calculs!AG108,Calculs!AH108,Calculs!AI108,Calculs!AJ108,Calculs!AK108,Calculs!AL108,Calculs!AM108)/100),"",AVERAGE(Calculs!AG108,Calculs!AH108,Calculs!AI108,Calculs!AJ108,Calculs!AK108,Calculs!AL108,Calculs!AM108)/100)</f>
        <v/>
      </c>
      <c r="G110" s="99" t="str">
        <f>IF(ISERROR(AVERAGE(Calculs!AN108,Calculs!AO108,Calculs!AP108,Calculs!AQ108,Calculs!AR108,Calculs!AS108)/100),"",AVERAGE(Calculs!AN108,Calculs!AO108,Calculs!AP108,Calculs!AQ108,Calculs!AR108,Calculs!AS108)/100)</f>
        <v/>
      </c>
      <c r="H110" s="97" t="str">
        <f>IF(ISERROR(AVERAGE(Calculs!AT108,Calculs!AU108,Calculs!AV108,Calculs!AW108,Calculs!AX108,Calculs!AY108,Calculs!AZ108,Calculs!BA108,Calculs!BB108,Calculs!BC108,Calculs!BD108)/100),"",AVERAGE(Calculs!AT108,Calculs!AU108,Calculs!AV108,Calculs!AW108,Calculs!AX108,Calculs!AY108,Calculs!AZ108,Calculs!BA108,Calculs!BB108,Calculs!BC108,Calculs!BD108)/100)</f>
        <v/>
      </c>
      <c r="I110" s="96" t="str">
        <f>IF(ISERROR(AVERAGE(Calculs!BK108,Calculs!BL108,Calculs!BM108,Calculs!BN108,Calculs!BO108,Calculs!BP108)/100),"",AVERAGE(Calculs!BK108,Calculs!BL108,Calculs!BM108,Calculs!BN108,Calculs!BO108,Calculs!BP108)/100)</f>
        <v/>
      </c>
      <c r="J110" s="97" t="str">
        <f>IF(ISERROR(AVERAGE(Calculs!BE108,Calculs!BF108,Calculs!BG108,Calculs!BH108,Calculs!BI108,Calculs!BJ108)/100),"",AVERAGE(Calculs!BE108,Calculs!BF108,Calculs!BG108,Calculs!BH108,Calculs!BI108,Calculs!BJ108)/100)</f>
        <v/>
      </c>
      <c r="K110" s="100" t="str">
        <f>IF(ISERROR(AVERAGE(Calculs!BQ108,Calculs!BR108,Calculs!BS108)/100),"",AVERAGE(Calculs!BQ108,Calculs!BR108,Calculs!BS108)/100)</f>
        <v/>
      </c>
    </row>
    <row r="111" spans="1:11" s="101" customFormat="1" ht="28.5" customHeight="1">
      <c r="A111" s="95" t="str">
        <f>IF(Calculs!A109&lt;&gt;0,Calculs!A109,"")</f>
        <v/>
      </c>
      <c r="B111" s="96" t="str">
        <f>IF(ISERROR(AVERAGE(Calculs!B109,Calculs!C109,Calculs!D109,Calculs!E109,Calculs!F109,Calculs!G109,Calculs!H109,Calculs!I109,Calculs!J109,Calculs!K109,Calculs!L109,Calculs!M109,Calculs!N109,Calculs!O109,Calculs!P109,Calculs!Q109,Calculs!R109,Calculs!S109,Calculs!T109,Calculs!U109,Calculs!V109)/100),"",AVERAGE(Calculs!B109,Calculs!C109,Calculs!D109,Calculs!E109,Calculs!F109,Calculs!G109,Calculs!H109,Calculs!I109,Calculs!J109,Calculs!K109,Calculs!L109,Calculs!M109,Calculs!N109,Calculs!O109,Calculs!P109,Calculs!Q109,Calculs!R109,Calculs!S109,Calculs!T109,Calculs!U109,Calculs!V109)/100)</f>
        <v/>
      </c>
      <c r="C111" s="96" t="str">
        <f>IF(ISERROR(AVERAGE(Calculs!W109,Calculs!X109,Calculs!Y109,Calculs!Z109)/100),"",AVERAGE(Calculs!W109,Calculs!X109,Calculs!Y109,Calculs!Z109)/100)</f>
        <v/>
      </c>
      <c r="D111" s="97" t="str">
        <f>IF(ISERROR(AVERAGE(Calculs!AA109,Calculs!AB109,Calculs!AC109,Calculs!AD109)/100),"",AVERAGE(Calculs!AA109,Calculs!AB109,Calculs!AC109,Calculs!AD109)/100)</f>
        <v/>
      </c>
      <c r="E111" s="96" t="str">
        <f>IF(ISERROR(AVERAGE(Calculs!AE109,Calculs!AF109)/100),"",AVERAGE(Calculs!AE109,Calculs!AF109)/100)</f>
        <v/>
      </c>
      <c r="F111" s="98" t="str">
        <f>IF(ISERROR(AVERAGE(Calculs!AG109,Calculs!AH109,Calculs!AI109,Calculs!AJ109,Calculs!AK109,Calculs!AL109,Calculs!AM109)/100),"",AVERAGE(Calculs!AG109,Calculs!AH109,Calculs!AI109,Calculs!AJ109,Calculs!AK109,Calculs!AL109,Calculs!AM109)/100)</f>
        <v/>
      </c>
      <c r="G111" s="99" t="str">
        <f>IF(ISERROR(AVERAGE(Calculs!AN109,Calculs!AO109,Calculs!AP109,Calculs!AQ109,Calculs!AR109,Calculs!AS109)/100),"",AVERAGE(Calculs!AN109,Calculs!AO109,Calculs!AP109,Calculs!AQ109,Calculs!AR109,Calculs!AS109)/100)</f>
        <v/>
      </c>
      <c r="H111" s="97" t="str">
        <f>IF(ISERROR(AVERAGE(Calculs!AT109,Calculs!AU109,Calculs!AV109,Calculs!AW109,Calculs!AX109,Calculs!AY109,Calculs!AZ109,Calculs!BA109,Calculs!BB109,Calculs!BC109,Calculs!BD109)/100),"",AVERAGE(Calculs!AT109,Calculs!AU109,Calculs!AV109,Calculs!AW109,Calculs!AX109,Calculs!AY109,Calculs!AZ109,Calculs!BA109,Calculs!BB109,Calculs!BC109,Calculs!BD109)/100)</f>
        <v/>
      </c>
      <c r="I111" s="96" t="str">
        <f>IF(ISERROR(AVERAGE(Calculs!BK109,Calculs!BL109,Calculs!BM109,Calculs!BN109,Calculs!BO109,Calculs!BP109)/100),"",AVERAGE(Calculs!BK109,Calculs!BL109,Calculs!BM109,Calculs!BN109,Calculs!BO109,Calculs!BP109)/100)</f>
        <v/>
      </c>
      <c r="J111" s="97" t="str">
        <f>IF(ISERROR(AVERAGE(Calculs!BE109,Calculs!BF109,Calculs!BG109,Calculs!BH109,Calculs!BI109,Calculs!BJ109)/100),"",AVERAGE(Calculs!BE109,Calculs!BF109,Calculs!BG109,Calculs!BH109,Calculs!BI109,Calculs!BJ109)/100)</f>
        <v/>
      </c>
      <c r="K111" s="100" t="str">
        <f>IF(ISERROR(AVERAGE(Calculs!BQ109,Calculs!BR109,Calculs!BS109)/100),"",AVERAGE(Calculs!BQ109,Calculs!BR109,Calculs!BS109)/100)</f>
        <v/>
      </c>
    </row>
    <row r="112" spans="1:11" s="101" customFormat="1" ht="28.5" customHeight="1">
      <c r="A112" s="95" t="str">
        <f>IF(Calculs!A110&lt;&gt;0,Calculs!A110,"")</f>
        <v/>
      </c>
      <c r="B112" s="96" t="str">
        <f>IF(ISERROR(AVERAGE(Calculs!B110,Calculs!C110,Calculs!D110,Calculs!E110,Calculs!F110,Calculs!G110,Calculs!H110,Calculs!I110,Calculs!J110,Calculs!K110,Calculs!L110,Calculs!M110,Calculs!N110,Calculs!O110,Calculs!P110,Calculs!Q110,Calculs!R110,Calculs!S110,Calculs!T110,Calculs!U110,Calculs!V110)/100),"",AVERAGE(Calculs!B110,Calculs!C110,Calculs!D110,Calculs!E110,Calculs!F110,Calculs!G110,Calculs!H110,Calculs!I110,Calculs!J110,Calculs!K110,Calculs!L110,Calculs!M110,Calculs!N110,Calculs!O110,Calculs!P110,Calculs!Q110,Calculs!R110,Calculs!S110,Calculs!T110,Calculs!U110,Calculs!V110)/100)</f>
        <v/>
      </c>
      <c r="C112" s="96" t="str">
        <f>IF(ISERROR(AVERAGE(Calculs!W110,Calculs!X110,Calculs!Y110,Calculs!Z110)/100),"",AVERAGE(Calculs!W110,Calculs!X110,Calculs!Y110,Calculs!Z110)/100)</f>
        <v/>
      </c>
      <c r="D112" s="97" t="str">
        <f>IF(ISERROR(AVERAGE(Calculs!AA110,Calculs!AB110,Calculs!AC110,Calculs!AD110)/100),"",AVERAGE(Calculs!AA110,Calculs!AB110,Calculs!AC110,Calculs!AD110)/100)</f>
        <v/>
      </c>
      <c r="E112" s="96" t="str">
        <f>IF(ISERROR(AVERAGE(Calculs!AE110,Calculs!AF110)/100),"",AVERAGE(Calculs!AE110,Calculs!AF110)/100)</f>
        <v/>
      </c>
      <c r="F112" s="98" t="str">
        <f>IF(ISERROR(AVERAGE(Calculs!AG110,Calculs!AH110,Calculs!AI110,Calculs!AJ110,Calculs!AK110,Calculs!AL110,Calculs!AM110)/100),"",AVERAGE(Calculs!AG110,Calculs!AH110,Calculs!AI110,Calculs!AJ110,Calculs!AK110,Calculs!AL110,Calculs!AM110)/100)</f>
        <v/>
      </c>
      <c r="G112" s="99" t="str">
        <f>IF(ISERROR(AVERAGE(Calculs!AN110,Calculs!AO110,Calculs!AP110,Calculs!AQ110,Calculs!AR110,Calculs!AS110)/100),"",AVERAGE(Calculs!AN110,Calculs!AO110,Calculs!AP110,Calculs!AQ110,Calculs!AR110,Calculs!AS110)/100)</f>
        <v/>
      </c>
      <c r="H112" s="97" t="str">
        <f>IF(ISERROR(AVERAGE(Calculs!AT110,Calculs!AU110,Calculs!AV110,Calculs!AW110,Calculs!AX110,Calculs!AY110,Calculs!AZ110,Calculs!BA110,Calculs!BB110,Calculs!BC110,Calculs!BD110)/100),"",AVERAGE(Calculs!AT110,Calculs!AU110,Calculs!AV110,Calculs!AW110,Calculs!AX110,Calculs!AY110,Calculs!AZ110,Calculs!BA110,Calculs!BB110,Calculs!BC110,Calculs!BD110)/100)</f>
        <v/>
      </c>
      <c r="I112" s="96" t="str">
        <f>IF(ISERROR(AVERAGE(Calculs!BK110,Calculs!BL110,Calculs!BM110,Calculs!BN110,Calculs!BO110,Calculs!BP110)/100),"",AVERAGE(Calculs!BK110,Calculs!BL110,Calculs!BM110,Calculs!BN110,Calculs!BO110,Calculs!BP110)/100)</f>
        <v/>
      </c>
      <c r="J112" s="97" t="str">
        <f>IF(ISERROR(AVERAGE(Calculs!BE110,Calculs!BF110,Calculs!BG110,Calculs!BH110,Calculs!BI110,Calculs!BJ110)/100),"",AVERAGE(Calculs!BE110,Calculs!BF110,Calculs!BG110,Calculs!BH110,Calculs!BI110,Calculs!BJ110)/100)</f>
        <v/>
      </c>
      <c r="K112" s="100" t="str">
        <f>IF(ISERROR(AVERAGE(Calculs!BQ110,Calculs!BR110,Calculs!BS110)/100),"",AVERAGE(Calculs!BQ110,Calculs!BR110,Calculs!BS110)/100)</f>
        <v/>
      </c>
    </row>
    <row r="113" spans="1:11" s="101" customFormat="1" ht="28.5" customHeight="1">
      <c r="A113" s="95" t="str">
        <f>IF(Calculs!A111&lt;&gt;0,Calculs!A111,"")</f>
        <v/>
      </c>
      <c r="B113" s="96" t="str">
        <f>IF(ISERROR(AVERAGE(Calculs!B111,Calculs!C111,Calculs!D111,Calculs!E111,Calculs!F111,Calculs!G111,Calculs!H111,Calculs!I111,Calculs!J111,Calculs!K111,Calculs!L111,Calculs!M111,Calculs!N111,Calculs!O111,Calculs!P111,Calculs!Q111,Calculs!R111,Calculs!S111,Calculs!T111,Calculs!U111,Calculs!V111)/100),"",AVERAGE(Calculs!B111,Calculs!C111,Calculs!D111,Calculs!E111,Calculs!F111,Calculs!G111,Calculs!H111,Calculs!I111,Calculs!J111,Calculs!K111,Calculs!L111,Calculs!M111,Calculs!N111,Calculs!O111,Calculs!P111,Calculs!Q111,Calculs!R111,Calculs!S111,Calculs!T111,Calculs!U111,Calculs!V111)/100)</f>
        <v/>
      </c>
      <c r="C113" s="96" t="str">
        <f>IF(ISERROR(AVERAGE(Calculs!W111,Calculs!X111,Calculs!Y111,Calculs!Z111)/100),"",AVERAGE(Calculs!W111,Calculs!X111,Calculs!Y111,Calculs!Z111)/100)</f>
        <v/>
      </c>
      <c r="D113" s="97" t="str">
        <f>IF(ISERROR(AVERAGE(Calculs!AA111,Calculs!AB111,Calculs!AC111,Calculs!AD111)/100),"",AVERAGE(Calculs!AA111,Calculs!AB111,Calculs!AC111,Calculs!AD111)/100)</f>
        <v/>
      </c>
      <c r="E113" s="96" t="str">
        <f>IF(ISERROR(AVERAGE(Calculs!AE111,Calculs!AF111)/100),"",AVERAGE(Calculs!AE111,Calculs!AF111)/100)</f>
        <v/>
      </c>
      <c r="F113" s="98" t="str">
        <f>IF(ISERROR(AVERAGE(Calculs!AG111,Calculs!AH111,Calculs!AI111,Calculs!AJ111,Calculs!AK111,Calculs!AL111,Calculs!AM111)/100),"",AVERAGE(Calculs!AG111,Calculs!AH111,Calculs!AI111,Calculs!AJ111,Calculs!AK111,Calculs!AL111,Calculs!AM111)/100)</f>
        <v/>
      </c>
      <c r="G113" s="99" t="str">
        <f>IF(ISERROR(AVERAGE(Calculs!AN111,Calculs!AO111,Calculs!AP111,Calculs!AQ111,Calculs!AR111,Calculs!AS111)/100),"",AVERAGE(Calculs!AN111,Calculs!AO111,Calculs!AP111,Calculs!AQ111,Calculs!AR111,Calculs!AS111)/100)</f>
        <v/>
      </c>
      <c r="H113" s="97" t="str">
        <f>IF(ISERROR(AVERAGE(Calculs!AT111,Calculs!AU111,Calculs!AV111,Calculs!AW111,Calculs!AX111,Calculs!AY111,Calculs!AZ111,Calculs!BA111,Calculs!BB111,Calculs!BC111,Calculs!BD111)/100),"",AVERAGE(Calculs!AT111,Calculs!AU111,Calculs!AV111,Calculs!AW111,Calculs!AX111,Calculs!AY111,Calculs!AZ111,Calculs!BA111,Calculs!BB111,Calculs!BC111,Calculs!BD111)/100)</f>
        <v/>
      </c>
      <c r="I113" s="96" t="str">
        <f>IF(ISERROR(AVERAGE(Calculs!BK111,Calculs!BL111,Calculs!BM111,Calculs!BN111,Calculs!BO111,Calculs!BP111)/100),"",AVERAGE(Calculs!BK111,Calculs!BL111,Calculs!BM111,Calculs!BN111,Calculs!BO111,Calculs!BP111)/100)</f>
        <v/>
      </c>
      <c r="J113" s="97" t="str">
        <f>IF(ISERROR(AVERAGE(Calculs!BE111,Calculs!BF111,Calculs!BG111,Calculs!BH111,Calculs!BI111,Calculs!BJ111)/100),"",AVERAGE(Calculs!BE111,Calculs!BF111,Calculs!BG111,Calculs!BH111,Calculs!BI111,Calculs!BJ111)/100)</f>
        <v/>
      </c>
      <c r="K113" s="100" t="str">
        <f>IF(ISERROR(AVERAGE(Calculs!BQ111,Calculs!BR111,Calculs!BS111)/100),"",AVERAGE(Calculs!BQ111,Calculs!BR111,Calculs!BS111)/100)</f>
        <v/>
      </c>
    </row>
    <row r="114" spans="1:11" s="101" customFormat="1" ht="28.5" customHeight="1">
      <c r="A114" s="95" t="str">
        <f>IF(Calculs!A112&lt;&gt;0,Calculs!A112,"")</f>
        <v/>
      </c>
      <c r="B114" s="96" t="str">
        <f>IF(ISERROR(AVERAGE(Calculs!B112,Calculs!C112,Calculs!D112,Calculs!E112,Calculs!F112,Calculs!G112,Calculs!H112,Calculs!I112,Calculs!J112,Calculs!K112,Calculs!L112,Calculs!M112,Calculs!N112,Calculs!O112,Calculs!P112,Calculs!Q112,Calculs!R112,Calculs!S112,Calculs!T112,Calculs!U112,Calculs!V112)/100),"",AVERAGE(Calculs!B112,Calculs!C112,Calculs!D112,Calculs!E112,Calculs!F112,Calculs!G112,Calculs!H112,Calculs!I112,Calculs!J112,Calculs!K112,Calculs!L112,Calculs!M112,Calculs!N112,Calculs!O112,Calculs!P112,Calculs!Q112,Calculs!R112,Calculs!S112,Calculs!T112,Calculs!U112,Calculs!V112)/100)</f>
        <v/>
      </c>
      <c r="C114" s="96" t="str">
        <f>IF(ISERROR(AVERAGE(Calculs!W112,Calculs!X112,Calculs!Y112,Calculs!Z112)/100),"",AVERAGE(Calculs!W112,Calculs!X112,Calculs!Y112,Calculs!Z112)/100)</f>
        <v/>
      </c>
      <c r="D114" s="97" t="str">
        <f>IF(ISERROR(AVERAGE(Calculs!AA112,Calculs!AB112,Calculs!AC112,Calculs!AD112)/100),"",AVERAGE(Calculs!AA112,Calculs!AB112,Calculs!AC112,Calculs!AD112)/100)</f>
        <v/>
      </c>
      <c r="E114" s="96" t="str">
        <f>IF(ISERROR(AVERAGE(Calculs!AE112,Calculs!AF112)/100),"",AVERAGE(Calculs!AE112,Calculs!AF112)/100)</f>
        <v/>
      </c>
      <c r="F114" s="98" t="str">
        <f>IF(ISERROR(AVERAGE(Calculs!AG112,Calculs!AH112,Calculs!AI112,Calculs!AJ112,Calculs!AK112,Calculs!AL112,Calculs!AM112)/100),"",AVERAGE(Calculs!AG112,Calculs!AH112,Calculs!AI112,Calculs!AJ112,Calculs!AK112,Calculs!AL112,Calculs!AM112)/100)</f>
        <v/>
      </c>
      <c r="G114" s="99" t="str">
        <f>IF(ISERROR(AVERAGE(Calculs!AN112,Calculs!AO112,Calculs!AP112,Calculs!AQ112,Calculs!AR112,Calculs!AS112)/100),"",AVERAGE(Calculs!AN112,Calculs!AO112,Calculs!AP112,Calculs!AQ112,Calculs!AR112,Calculs!AS112)/100)</f>
        <v/>
      </c>
      <c r="H114" s="97" t="str">
        <f>IF(ISERROR(AVERAGE(Calculs!AT112,Calculs!AU112,Calculs!AV112,Calculs!AW112,Calculs!AX112,Calculs!AY112,Calculs!AZ112,Calculs!BA112,Calculs!BB112,Calculs!BC112,Calculs!BD112)/100),"",AVERAGE(Calculs!AT112,Calculs!AU112,Calculs!AV112,Calculs!AW112,Calculs!AX112,Calculs!AY112,Calculs!AZ112,Calculs!BA112,Calculs!BB112,Calculs!BC112,Calculs!BD112)/100)</f>
        <v/>
      </c>
      <c r="I114" s="96" t="str">
        <f>IF(ISERROR(AVERAGE(Calculs!BK112,Calculs!BL112,Calculs!BM112,Calculs!BN112,Calculs!BO112,Calculs!BP112)/100),"",AVERAGE(Calculs!BK112,Calculs!BL112,Calculs!BM112,Calculs!BN112,Calculs!BO112,Calculs!BP112)/100)</f>
        <v/>
      </c>
      <c r="J114" s="97" t="str">
        <f>IF(ISERROR(AVERAGE(Calculs!BE112,Calculs!BF112,Calculs!BG112,Calculs!BH112,Calculs!BI112,Calculs!BJ112)/100),"",AVERAGE(Calculs!BE112,Calculs!BF112,Calculs!BG112,Calculs!BH112,Calculs!BI112,Calculs!BJ112)/100)</f>
        <v/>
      </c>
      <c r="K114" s="100" t="str">
        <f>IF(ISERROR(AVERAGE(Calculs!BQ112,Calculs!BR112,Calculs!BS112)/100),"",AVERAGE(Calculs!BQ112,Calculs!BR112,Calculs!BS112)/100)</f>
        <v/>
      </c>
    </row>
    <row r="115" spans="1:11" s="101" customFormat="1" ht="28.5" customHeight="1">
      <c r="A115" s="95" t="str">
        <f>IF(Calculs!A113&lt;&gt;0,Calculs!A113,"")</f>
        <v/>
      </c>
      <c r="B115" s="96" t="str">
        <f>IF(ISERROR(AVERAGE(Calculs!B113,Calculs!C113,Calculs!D113,Calculs!E113,Calculs!F113,Calculs!G113,Calculs!H113,Calculs!I113,Calculs!J113,Calculs!K113,Calculs!L113,Calculs!M113,Calculs!N113,Calculs!O113,Calculs!P113,Calculs!Q113,Calculs!R113,Calculs!S113,Calculs!T113,Calculs!U113,Calculs!V113)/100),"",AVERAGE(Calculs!B113,Calculs!C113,Calculs!D113,Calculs!E113,Calculs!F113,Calculs!G113,Calculs!H113,Calculs!I113,Calculs!J113,Calculs!K113,Calculs!L113,Calculs!M113,Calculs!N113,Calculs!O113,Calculs!P113,Calculs!Q113,Calculs!R113,Calculs!S113,Calculs!T113,Calculs!U113,Calculs!V113)/100)</f>
        <v/>
      </c>
      <c r="C115" s="96" t="str">
        <f>IF(ISERROR(AVERAGE(Calculs!W113,Calculs!X113,Calculs!Y113,Calculs!Z113)/100),"",AVERAGE(Calculs!W113,Calculs!X113,Calculs!Y113,Calculs!Z113)/100)</f>
        <v/>
      </c>
      <c r="D115" s="97" t="str">
        <f>IF(ISERROR(AVERAGE(Calculs!AA113,Calculs!AB113,Calculs!AC113,Calculs!AD113)/100),"",AVERAGE(Calculs!AA113,Calculs!AB113,Calculs!AC113,Calculs!AD113)/100)</f>
        <v/>
      </c>
      <c r="E115" s="96" t="str">
        <f>IF(ISERROR(AVERAGE(Calculs!AE113,Calculs!AF113)/100),"",AVERAGE(Calculs!AE113,Calculs!AF113)/100)</f>
        <v/>
      </c>
      <c r="F115" s="98" t="str">
        <f>IF(ISERROR(AVERAGE(Calculs!AG113,Calculs!AH113,Calculs!AI113,Calculs!AJ113,Calculs!AK113,Calculs!AL113,Calculs!AM113)/100),"",AVERAGE(Calculs!AG113,Calculs!AH113,Calculs!AI113,Calculs!AJ113,Calculs!AK113,Calculs!AL113,Calculs!AM113)/100)</f>
        <v/>
      </c>
      <c r="G115" s="99" t="str">
        <f>IF(ISERROR(AVERAGE(Calculs!AN113,Calculs!AO113,Calculs!AP113,Calculs!AQ113,Calculs!AR113,Calculs!AS113)/100),"",AVERAGE(Calculs!AN113,Calculs!AO113,Calculs!AP113,Calculs!AQ113,Calculs!AR113,Calculs!AS113)/100)</f>
        <v/>
      </c>
      <c r="H115" s="97" t="str">
        <f>IF(ISERROR(AVERAGE(Calculs!AT113,Calculs!AU113,Calculs!AV113,Calculs!AW113,Calculs!AX113,Calculs!AY113,Calculs!AZ113,Calculs!BA113,Calculs!BB113,Calculs!BC113,Calculs!BD113)/100),"",AVERAGE(Calculs!AT113,Calculs!AU113,Calculs!AV113,Calculs!AW113,Calculs!AX113,Calculs!AY113,Calculs!AZ113,Calculs!BA113,Calculs!BB113,Calculs!BC113,Calculs!BD113)/100)</f>
        <v/>
      </c>
      <c r="I115" s="96" t="str">
        <f>IF(ISERROR(AVERAGE(Calculs!BK113,Calculs!BL113,Calculs!BM113,Calculs!BN113,Calculs!BO113,Calculs!BP113)/100),"",AVERAGE(Calculs!BK113,Calculs!BL113,Calculs!BM113,Calculs!BN113,Calculs!BO113,Calculs!BP113)/100)</f>
        <v/>
      </c>
      <c r="J115" s="97" t="str">
        <f>IF(ISERROR(AVERAGE(Calculs!BE113,Calculs!BF113,Calculs!BG113,Calculs!BH113,Calculs!BI113,Calculs!BJ113)/100),"",AVERAGE(Calculs!BE113,Calculs!BF113,Calculs!BG113,Calculs!BH113,Calculs!BI113,Calculs!BJ113)/100)</f>
        <v/>
      </c>
      <c r="K115" s="100" t="str">
        <f>IF(ISERROR(AVERAGE(Calculs!BQ113,Calculs!BR113,Calculs!BS113)/100),"",AVERAGE(Calculs!BQ113,Calculs!BR113,Calculs!BS113)/100)</f>
        <v/>
      </c>
    </row>
    <row r="116" spans="1:11" s="101" customFormat="1" ht="28.5" customHeight="1">
      <c r="A116" s="95" t="str">
        <f>IF(Calculs!A114&lt;&gt;0,Calculs!A114,"")</f>
        <v/>
      </c>
      <c r="B116" s="96" t="str">
        <f>IF(ISERROR(AVERAGE(Calculs!B114,Calculs!C114,Calculs!D114,Calculs!E114,Calculs!F114,Calculs!G114,Calculs!H114,Calculs!I114,Calculs!J114,Calculs!K114,Calculs!L114,Calculs!M114,Calculs!N114,Calculs!O114,Calculs!P114,Calculs!Q114,Calculs!R114,Calculs!S114,Calculs!T114,Calculs!U114,Calculs!V114)/100),"",AVERAGE(Calculs!B114,Calculs!C114,Calculs!D114,Calculs!E114,Calculs!F114,Calculs!G114,Calculs!H114,Calculs!I114,Calculs!J114,Calculs!K114,Calculs!L114,Calculs!M114,Calculs!N114,Calculs!O114,Calculs!P114,Calculs!Q114,Calculs!R114,Calculs!S114,Calculs!T114,Calculs!U114,Calculs!V114)/100)</f>
        <v/>
      </c>
      <c r="C116" s="96" t="str">
        <f>IF(ISERROR(AVERAGE(Calculs!W114,Calculs!X114,Calculs!Y114,Calculs!Z114)/100),"",AVERAGE(Calculs!W114,Calculs!X114,Calculs!Y114,Calculs!Z114)/100)</f>
        <v/>
      </c>
      <c r="D116" s="97" t="str">
        <f>IF(ISERROR(AVERAGE(Calculs!AA114,Calculs!AB114,Calculs!AC114,Calculs!AD114)/100),"",AVERAGE(Calculs!AA114,Calculs!AB114,Calculs!AC114,Calculs!AD114)/100)</f>
        <v/>
      </c>
      <c r="E116" s="96" t="str">
        <f>IF(ISERROR(AVERAGE(Calculs!AE114,Calculs!AF114)/100),"",AVERAGE(Calculs!AE114,Calculs!AF114)/100)</f>
        <v/>
      </c>
      <c r="F116" s="98" t="str">
        <f>IF(ISERROR(AVERAGE(Calculs!AG114,Calculs!AH114,Calculs!AI114,Calculs!AJ114,Calculs!AK114,Calculs!AL114,Calculs!AM114)/100),"",AVERAGE(Calculs!AG114,Calculs!AH114,Calculs!AI114,Calculs!AJ114,Calculs!AK114,Calculs!AL114,Calculs!AM114)/100)</f>
        <v/>
      </c>
      <c r="G116" s="99" t="str">
        <f>IF(ISERROR(AVERAGE(Calculs!AN114,Calculs!AO114,Calculs!AP114,Calculs!AQ114,Calculs!AR114,Calculs!AS114)/100),"",AVERAGE(Calculs!AN114,Calculs!AO114,Calculs!AP114,Calculs!AQ114,Calculs!AR114,Calculs!AS114)/100)</f>
        <v/>
      </c>
      <c r="H116" s="97" t="str">
        <f>IF(ISERROR(AVERAGE(Calculs!AT114,Calculs!AU114,Calculs!AV114,Calculs!AW114,Calculs!AX114,Calculs!AY114,Calculs!AZ114,Calculs!BA114,Calculs!BB114,Calculs!BC114,Calculs!BD114)/100),"",AVERAGE(Calculs!AT114,Calculs!AU114,Calculs!AV114,Calculs!AW114,Calculs!AX114,Calculs!AY114,Calculs!AZ114,Calculs!BA114,Calculs!BB114,Calculs!BC114,Calculs!BD114)/100)</f>
        <v/>
      </c>
      <c r="I116" s="96" t="str">
        <f>IF(ISERROR(AVERAGE(Calculs!BK114,Calculs!BL114,Calculs!BM114,Calculs!BN114,Calculs!BO114,Calculs!BP114)/100),"",AVERAGE(Calculs!BK114,Calculs!BL114,Calculs!BM114,Calculs!BN114,Calculs!BO114,Calculs!BP114)/100)</f>
        <v/>
      </c>
      <c r="J116" s="97" t="str">
        <f>IF(ISERROR(AVERAGE(Calculs!BE114,Calculs!BF114,Calculs!BG114,Calculs!BH114,Calculs!BI114,Calculs!BJ114)/100),"",AVERAGE(Calculs!BE114,Calculs!BF114,Calculs!BG114,Calculs!BH114,Calculs!BI114,Calculs!BJ114)/100)</f>
        <v/>
      </c>
      <c r="K116" s="100" t="str">
        <f>IF(ISERROR(AVERAGE(Calculs!BQ114,Calculs!BR114,Calculs!BS114)/100),"",AVERAGE(Calculs!BQ114,Calculs!BR114,Calculs!BS114)/100)</f>
        <v/>
      </c>
    </row>
    <row r="117" spans="1:11" s="101" customFormat="1" ht="28.5" customHeight="1">
      <c r="A117" s="95" t="str">
        <f>IF(Calculs!A115&lt;&gt;0,Calculs!A115,"")</f>
        <v/>
      </c>
      <c r="B117" s="96" t="str">
        <f>IF(ISERROR(AVERAGE(Calculs!B115,Calculs!C115,Calculs!D115,Calculs!E115,Calculs!F115,Calculs!G115,Calculs!H115,Calculs!I115,Calculs!J115,Calculs!K115,Calculs!L115,Calculs!M115,Calculs!N115,Calculs!O115,Calculs!P115,Calculs!Q115,Calculs!R115,Calculs!S115,Calculs!T115,Calculs!U115,Calculs!V115)/100),"",AVERAGE(Calculs!B115,Calculs!C115,Calculs!D115,Calculs!E115,Calculs!F115,Calculs!G115,Calculs!H115,Calculs!I115,Calculs!J115,Calculs!K115,Calculs!L115,Calculs!M115,Calculs!N115,Calculs!O115,Calculs!P115,Calculs!Q115,Calculs!R115,Calculs!S115,Calculs!T115,Calculs!U115,Calculs!V115)/100)</f>
        <v/>
      </c>
      <c r="C117" s="96" t="str">
        <f>IF(ISERROR(AVERAGE(Calculs!W115,Calculs!X115,Calculs!Y115,Calculs!Z115)/100),"",AVERAGE(Calculs!W115,Calculs!X115,Calculs!Y115,Calculs!Z115)/100)</f>
        <v/>
      </c>
      <c r="D117" s="97" t="str">
        <f>IF(ISERROR(AVERAGE(Calculs!AA115,Calculs!AB115,Calculs!AC115,Calculs!AD115)/100),"",AVERAGE(Calculs!AA115,Calculs!AB115,Calculs!AC115,Calculs!AD115)/100)</f>
        <v/>
      </c>
      <c r="E117" s="96" t="str">
        <f>IF(ISERROR(AVERAGE(Calculs!AE115,Calculs!AF115)/100),"",AVERAGE(Calculs!AE115,Calculs!AF115)/100)</f>
        <v/>
      </c>
      <c r="F117" s="98" t="str">
        <f>IF(ISERROR(AVERAGE(Calculs!AG115,Calculs!AH115,Calculs!AI115,Calculs!AJ115,Calculs!AK115,Calculs!AL115,Calculs!AM115)/100),"",AVERAGE(Calculs!AG115,Calculs!AH115,Calculs!AI115,Calculs!AJ115,Calculs!AK115,Calculs!AL115,Calculs!AM115)/100)</f>
        <v/>
      </c>
      <c r="G117" s="99" t="str">
        <f>IF(ISERROR(AVERAGE(Calculs!AN115,Calculs!AO115,Calculs!AP115,Calculs!AQ115,Calculs!AR115,Calculs!AS115)/100),"",AVERAGE(Calculs!AN115,Calculs!AO115,Calculs!AP115,Calculs!AQ115,Calculs!AR115,Calculs!AS115)/100)</f>
        <v/>
      </c>
      <c r="H117" s="97" t="str">
        <f>IF(ISERROR(AVERAGE(Calculs!AT115,Calculs!AU115,Calculs!AV115,Calculs!AW115,Calculs!AX115,Calculs!AY115,Calculs!AZ115,Calculs!BA115,Calculs!BB115,Calculs!BC115,Calculs!BD115)/100),"",AVERAGE(Calculs!AT115,Calculs!AU115,Calculs!AV115,Calculs!AW115,Calculs!AX115,Calculs!AY115,Calculs!AZ115,Calculs!BA115,Calculs!BB115,Calculs!BC115,Calculs!BD115)/100)</f>
        <v/>
      </c>
      <c r="I117" s="96" t="str">
        <f>IF(ISERROR(AVERAGE(Calculs!BK115,Calculs!BL115,Calculs!BM115,Calculs!BN115,Calculs!BO115,Calculs!BP115)/100),"",AVERAGE(Calculs!BK115,Calculs!BL115,Calculs!BM115,Calculs!BN115,Calculs!BO115,Calculs!BP115)/100)</f>
        <v/>
      </c>
      <c r="J117" s="97" t="str">
        <f>IF(ISERROR(AVERAGE(Calculs!BE115,Calculs!BF115,Calculs!BG115,Calculs!BH115,Calculs!BI115,Calculs!BJ115)/100),"",AVERAGE(Calculs!BE115,Calculs!BF115,Calculs!BG115,Calculs!BH115,Calculs!BI115,Calculs!BJ115)/100)</f>
        <v/>
      </c>
      <c r="K117" s="100" t="str">
        <f>IF(ISERROR(AVERAGE(Calculs!BQ115,Calculs!BR115,Calculs!BS115)/100),"",AVERAGE(Calculs!BQ115,Calculs!BR115,Calculs!BS115)/100)</f>
        <v/>
      </c>
    </row>
    <row r="118" spans="1:11" s="101" customFormat="1" ht="28.5" customHeight="1">
      <c r="A118" s="95" t="str">
        <f>IF(Calculs!A116&lt;&gt;0,Calculs!A116,"")</f>
        <v/>
      </c>
      <c r="B118" s="96" t="str">
        <f>IF(ISERROR(AVERAGE(Calculs!B116,Calculs!C116,Calculs!D116,Calculs!E116,Calculs!F116,Calculs!G116,Calculs!H116,Calculs!I116,Calculs!J116,Calculs!K116,Calculs!L116,Calculs!M116,Calculs!N116,Calculs!O116,Calculs!P116,Calculs!Q116,Calculs!R116,Calculs!S116,Calculs!T116,Calculs!U116,Calculs!V116)/100),"",AVERAGE(Calculs!B116,Calculs!C116,Calculs!D116,Calculs!E116,Calculs!F116,Calculs!G116,Calculs!H116,Calculs!I116,Calculs!J116,Calculs!K116,Calculs!L116,Calculs!M116,Calculs!N116,Calculs!O116,Calculs!P116,Calculs!Q116,Calculs!R116,Calculs!S116,Calculs!T116,Calculs!U116,Calculs!V116)/100)</f>
        <v/>
      </c>
      <c r="C118" s="96" t="str">
        <f>IF(ISERROR(AVERAGE(Calculs!W116,Calculs!X116,Calculs!Y116,Calculs!Z116)/100),"",AVERAGE(Calculs!W116,Calculs!X116,Calculs!Y116,Calculs!Z116)/100)</f>
        <v/>
      </c>
      <c r="D118" s="97" t="str">
        <f>IF(ISERROR(AVERAGE(Calculs!AA116,Calculs!AB116,Calculs!AC116,Calculs!AD116)/100),"",AVERAGE(Calculs!AA116,Calculs!AB116,Calculs!AC116,Calculs!AD116)/100)</f>
        <v/>
      </c>
      <c r="E118" s="96" t="str">
        <f>IF(ISERROR(AVERAGE(Calculs!AE116,Calculs!AF116)/100),"",AVERAGE(Calculs!AE116,Calculs!AF116)/100)</f>
        <v/>
      </c>
      <c r="F118" s="98" t="str">
        <f>IF(ISERROR(AVERAGE(Calculs!AG116,Calculs!AH116,Calculs!AI116,Calculs!AJ116,Calculs!AK116,Calculs!AL116,Calculs!AM116)/100),"",AVERAGE(Calculs!AG116,Calculs!AH116,Calculs!AI116,Calculs!AJ116,Calculs!AK116,Calculs!AL116,Calculs!AM116)/100)</f>
        <v/>
      </c>
      <c r="G118" s="99" t="str">
        <f>IF(ISERROR(AVERAGE(Calculs!AN116,Calculs!AO116,Calculs!AP116,Calculs!AQ116,Calculs!AR116,Calculs!AS116)/100),"",AVERAGE(Calculs!AN116,Calculs!AO116,Calculs!AP116,Calculs!AQ116,Calculs!AR116,Calculs!AS116)/100)</f>
        <v/>
      </c>
      <c r="H118" s="97" t="str">
        <f>IF(ISERROR(AVERAGE(Calculs!AT116,Calculs!AU116,Calculs!AV116,Calculs!AW116,Calculs!AX116,Calculs!AY116,Calculs!AZ116,Calculs!BA116,Calculs!BB116,Calculs!BC116,Calculs!BD116)/100),"",AVERAGE(Calculs!AT116,Calculs!AU116,Calculs!AV116,Calculs!AW116,Calculs!AX116,Calculs!AY116,Calculs!AZ116,Calculs!BA116,Calculs!BB116,Calculs!BC116,Calculs!BD116)/100)</f>
        <v/>
      </c>
      <c r="I118" s="96" t="str">
        <f>IF(ISERROR(AVERAGE(Calculs!BK116,Calculs!BL116,Calculs!BM116,Calculs!BN116,Calculs!BO116,Calculs!BP116)/100),"",AVERAGE(Calculs!BK116,Calculs!BL116,Calculs!BM116,Calculs!BN116,Calculs!BO116,Calculs!BP116)/100)</f>
        <v/>
      </c>
      <c r="J118" s="97" t="str">
        <f>IF(ISERROR(AVERAGE(Calculs!BE116,Calculs!BF116,Calculs!BG116,Calculs!BH116,Calculs!BI116,Calculs!BJ116)/100),"",AVERAGE(Calculs!BE116,Calculs!BF116,Calculs!BG116,Calculs!BH116,Calculs!BI116,Calculs!BJ116)/100)</f>
        <v/>
      </c>
      <c r="K118" s="100" t="str">
        <f>IF(ISERROR(AVERAGE(Calculs!BQ116,Calculs!BR116,Calculs!BS116)/100),"",AVERAGE(Calculs!BQ116,Calculs!BR116,Calculs!BS116)/100)</f>
        <v/>
      </c>
    </row>
    <row r="119" spans="1:11" s="101" customFormat="1" ht="28.5" customHeight="1">
      <c r="A119" s="95" t="str">
        <f>IF(Calculs!A117&lt;&gt;0,Calculs!A117,"")</f>
        <v/>
      </c>
      <c r="B119" s="96" t="str">
        <f>IF(ISERROR(AVERAGE(Calculs!B117,Calculs!C117,Calculs!D117,Calculs!E117,Calculs!F117,Calculs!G117,Calculs!H117,Calculs!I117,Calculs!J117,Calculs!K117,Calculs!L117,Calculs!M117,Calculs!N117,Calculs!O117,Calculs!P117,Calculs!Q117,Calculs!R117,Calculs!S117,Calculs!T117,Calculs!U117,Calculs!V117)/100),"",AVERAGE(Calculs!B117,Calculs!C117,Calculs!D117,Calculs!E117,Calculs!F117,Calculs!G117,Calculs!H117,Calculs!I117,Calculs!J117,Calculs!K117,Calculs!L117,Calculs!M117,Calculs!N117,Calculs!O117,Calculs!P117,Calculs!Q117,Calculs!R117,Calculs!S117,Calculs!T117,Calculs!U117,Calculs!V117)/100)</f>
        <v/>
      </c>
      <c r="C119" s="96" t="str">
        <f>IF(ISERROR(AVERAGE(Calculs!W117,Calculs!X117,Calculs!Y117,Calculs!Z117)/100),"",AVERAGE(Calculs!W117,Calculs!X117,Calculs!Y117,Calculs!Z117)/100)</f>
        <v/>
      </c>
      <c r="D119" s="97" t="str">
        <f>IF(ISERROR(AVERAGE(Calculs!AA117,Calculs!AB117,Calculs!AC117,Calculs!AD117)/100),"",AVERAGE(Calculs!AA117,Calculs!AB117,Calculs!AC117,Calculs!AD117)/100)</f>
        <v/>
      </c>
      <c r="E119" s="96" t="str">
        <f>IF(ISERROR(AVERAGE(Calculs!AE117,Calculs!AF117)/100),"",AVERAGE(Calculs!AE117,Calculs!AF117)/100)</f>
        <v/>
      </c>
      <c r="F119" s="98" t="str">
        <f>IF(ISERROR(AVERAGE(Calculs!AG117,Calculs!AH117,Calculs!AI117,Calculs!AJ117,Calculs!AK117,Calculs!AL117,Calculs!AM117)/100),"",AVERAGE(Calculs!AG117,Calculs!AH117,Calculs!AI117,Calculs!AJ117,Calculs!AK117,Calculs!AL117,Calculs!AM117)/100)</f>
        <v/>
      </c>
      <c r="G119" s="99" t="str">
        <f>IF(ISERROR(AVERAGE(Calculs!AN117,Calculs!AO117,Calculs!AP117,Calculs!AQ117,Calculs!AR117,Calculs!AS117)/100),"",AVERAGE(Calculs!AN117,Calculs!AO117,Calculs!AP117,Calculs!AQ117,Calculs!AR117,Calculs!AS117)/100)</f>
        <v/>
      </c>
      <c r="H119" s="97" t="str">
        <f>IF(ISERROR(AVERAGE(Calculs!AT117,Calculs!AU117,Calculs!AV117,Calculs!AW117,Calculs!AX117,Calculs!AY117,Calculs!AZ117,Calculs!BA117,Calculs!BB117,Calculs!BC117,Calculs!BD117)/100),"",AVERAGE(Calculs!AT117,Calculs!AU117,Calculs!AV117,Calculs!AW117,Calculs!AX117,Calculs!AY117,Calculs!AZ117,Calculs!BA117,Calculs!BB117,Calculs!BC117,Calculs!BD117)/100)</f>
        <v/>
      </c>
      <c r="I119" s="96" t="str">
        <f>IF(ISERROR(AVERAGE(Calculs!BK117,Calculs!BL117,Calculs!BM117,Calculs!BN117,Calculs!BO117,Calculs!BP117)/100),"",AVERAGE(Calculs!BK117,Calculs!BL117,Calculs!BM117,Calculs!BN117,Calculs!BO117,Calculs!BP117)/100)</f>
        <v/>
      </c>
      <c r="J119" s="97" t="str">
        <f>IF(ISERROR(AVERAGE(Calculs!BE117,Calculs!BF117,Calculs!BG117,Calculs!BH117,Calculs!BI117,Calculs!BJ117)/100),"",AVERAGE(Calculs!BE117,Calculs!BF117,Calculs!BG117,Calculs!BH117,Calculs!BI117,Calculs!BJ117)/100)</f>
        <v/>
      </c>
      <c r="K119" s="100" t="str">
        <f>IF(ISERROR(AVERAGE(Calculs!BQ117,Calculs!BR117,Calculs!BS117)/100),"",AVERAGE(Calculs!BQ117,Calculs!BR117,Calculs!BS117)/100)</f>
        <v/>
      </c>
    </row>
    <row r="120" spans="1:11" s="101" customFormat="1" ht="28.5" customHeight="1">
      <c r="A120" s="95" t="str">
        <f>IF(Calculs!A118&lt;&gt;0,Calculs!A118,"")</f>
        <v/>
      </c>
      <c r="B120" s="96" t="str">
        <f>IF(ISERROR(AVERAGE(Calculs!B118,Calculs!C118,Calculs!D118,Calculs!E118,Calculs!F118,Calculs!G118,Calculs!H118,Calculs!I118,Calculs!J118,Calculs!K118,Calculs!L118,Calculs!M118,Calculs!N118,Calculs!O118,Calculs!P118,Calculs!Q118,Calculs!R118,Calculs!S118,Calculs!T118,Calculs!U118,Calculs!V118)/100),"",AVERAGE(Calculs!B118,Calculs!C118,Calculs!D118,Calculs!E118,Calculs!F118,Calculs!G118,Calculs!H118,Calculs!I118,Calculs!J118,Calculs!K118,Calculs!L118,Calculs!M118,Calculs!N118,Calculs!O118,Calculs!P118,Calculs!Q118,Calculs!R118,Calculs!S118,Calculs!T118,Calculs!U118,Calculs!V118)/100)</f>
        <v/>
      </c>
      <c r="C120" s="96" t="str">
        <f>IF(ISERROR(AVERAGE(Calculs!W118,Calculs!X118,Calculs!Y118,Calculs!Z118)/100),"",AVERAGE(Calculs!W118,Calculs!X118,Calculs!Y118,Calculs!Z118)/100)</f>
        <v/>
      </c>
      <c r="D120" s="97" t="str">
        <f>IF(ISERROR(AVERAGE(Calculs!AA118,Calculs!AB118,Calculs!AC118,Calculs!AD118)/100),"",AVERAGE(Calculs!AA118,Calculs!AB118,Calculs!AC118,Calculs!AD118)/100)</f>
        <v/>
      </c>
      <c r="E120" s="96" t="str">
        <f>IF(ISERROR(AVERAGE(Calculs!AE118,Calculs!AF118)/100),"",AVERAGE(Calculs!AE118,Calculs!AF118)/100)</f>
        <v/>
      </c>
      <c r="F120" s="98" t="str">
        <f>IF(ISERROR(AVERAGE(Calculs!AG118,Calculs!AH118,Calculs!AI118,Calculs!AJ118,Calculs!AK118,Calculs!AL118,Calculs!AM118)/100),"",AVERAGE(Calculs!AG118,Calculs!AH118,Calculs!AI118,Calculs!AJ118,Calculs!AK118,Calculs!AL118,Calculs!AM118)/100)</f>
        <v/>
      </c>
      <c r="G120" s="99" t="str">
        <f>IF(ISERROR(AVERAGE(Calculs!AN118,Calculs!AO118,Calculs!AP118,Calculs!AQ118,Calculs!AR118,Calculs!AS118)/100),"",AVERAGE(Calculs!AN118,Calculs!AO118,Calculs!AP118,Calculs!AQ118,Calculs!AR118,Calculs!AS118)/100)</f>
        <v/>
      </c>
      <c r="H120" s="97" t="str">
        <f>IF(ISERROR(AVERAGE(Calculs!AT118,Calculs!AU118,Calculs!AV118,Calculs!AW118,Calculs!AX118,Calculs!AY118,Calculs!AZ118,Calculs!BA118,Calculs!BB118,Calculs!BC118,Calculs!BD118)/100),"",AVERAGE(Calculs!AT118,Calculs!AU118,Calculs!AV118,Calculs!AW118,Calculs!AX118,Calculs!AY118,Calculs!AZ118,Calculs!BA118,Calculs!BB118,Calculs!BC118,Calculs!BD118)/100)</f>
        <v/>
      </c>
      <c r="I120" s="96" t="str">
        <f>IF(ISERROR(AVERAGE(Calculs!BK118,Calculs!BL118,Calculs!BM118,Calculs!BN118,Calculs!BO118,Calculs!BP118)/100),"",AVERAGE(Calculs!BK118,Calculs!BL118,Calculs!BM118,Calculs!BN118,Calculs!BO118,Calculs!BP118)/100)</f>
        <v/>
      </c>
      <c r="J120" s="97" t="str">
        <f>IF(ISERROR(AVERAGE(Calculs!BE118,Calculs!BF118,Calculs!BG118,Calculs!BH118,Calculs!BI118,Calculs!BJ118)/100),"",AVERAGE(Calculs!BE118,Calculs!BF118,Calculs!BG118,Calculs!BH118,Calculs!BI118,Calculs!BJ118)/100)</f>
        <v/>
      </c>
      <c r="K120" s="100" t="str">
        <f>IF(ISERROR(AVERAGE(Calculs!BQ118,Calculs!BR118,Calculs!BS118)/100),"",AVERAGE(Calculs!BQ118,Calculs!BR118,Calculs!BS118)/100)</f>
        <v/>
      </c>
    </row>
    <row r="121" spans="1:11" s="101" customFormat="1" ht="28.5" customHeight="1">
      <c r="A121" s="95" t="str">
        <f>IF(Calculs!A119&lt;&gt;0,Calculs!A119,"")</f>
        <v/>
      </c>
      <c r="B121" s="96" t="str">
        <f>IF(ISERROR(AVERAGE(Calculs!B119,Calculs!C119,Calculs!D119,Calculs!E119,Calculs!F119,Calculs!G119,Calculs!H119,Calculs!I119,Calculs!J119,Calculs!K119,Calculs!L119,Calculs!M119,Calculs!N119,Calculs!O119,Calculs!P119,Calculs!Q119,Calculs!R119,Calculs!S119,Calculs!T119,Calculs!U119,Calculs!V119)/100),"",AVERAGE(Calculs!B119,Calculs!C119,Calculs!D119,Calculs!E119,Calculs!F119,Calculs!G119,Calculs!H119,Calculs!I119,Calculs!J119,Calculs!K119,Calculs!L119,Calculs!M119,Calculs!N119,Calculs!O119,Calculs!P119,Calculs!Q119,Calculs!R119,Calculs!S119,Calculs!T119,Calculs!U119,Calculs!V119)/100)</f>
        <v/>
      </c>
      <c r="C121" s="96" t="str">
        <f>IF(ISERROR(AVERAGE(Calculs!W119,Calculs!X119,Calculs!Y119,Calculs!Z119)/100),"",AVERAGE(Calculs!W119,Calculs!X119,Calculs!Y119,Calculs!Z119)/100)</f>
        <v/>
      </c>
      <c r="D121" s="97" t="str">
        <f>IF(ISERROR(AVERAGE(Calculs!AA119,Calculs!AB119,Calculs!AC119,Calculs!AD119)/100),"",AVERAGE(Calculs!AA119,Calculs!AB119,Calculs!AC119,Calculs!AD119)/100)</f>
        <v/>
      </c>
      <c r="E121" s="96" t="str">
        <f>IF(ISERROR(AVERAGE(Calculs!AE119,Calculs!AF119)/100),"",AVERAGE(Calculs!AE119,Calculs!AF119)/100)</f>
        <v/>
      </c>
      <c r="F121" s="98" t="str">
        <f>IF(ISERROR(AVERAGE(Calculs!AG119,Calculs!AH119,Calculs!AI119,Calculs!AJ119,Calculs!AK119,Calculs!AL119,Calculs!AM119)/100),"",AVERAGE(Calculs!AG119,Calculs!AH119,Calculs!AI119,Calculs!AJ119,Calculs!AK119,Calculs!AL119,Calculs!AM119)/100)</f>
        <v/>
      </c>
      <c r="G121" s="99" t="str">
        <f>IF(ISERROR(AVERAGE(Calculs!AN119,Calculs!AO119,Calculs!AP119,Calculs!AQ119,Calculs!AR119,Calculs!AS119)/100),"",AVERAGE(Calculs!AN119,Calculs!AO119,Calculs!AP119,Calculs!AQ119,Calculs!AR119,Calculs!AS119)/100)</f>
        <v/>
      </c>
      <c r="H121" s="97" t="str">
        <f>IF(ISERROR(AVERAGE(Calculs!AT119,Calculs!AU119,Calculs!AV119,Calculs!AW119,Calculs!AX119,Calculs!AY119,Calculs!AZ119,Calculs!BA119,Calculs!BB119,Calculs!BC119,Calculs!BD119)/100),"",AVERAGE(Calculs!AT119,Calculs!AU119,Calculs!AV119,Calculs!AW119,Calculs!AX119,Calculs!AY119,Calculs!AZ119,Calculs!BA119,Calculs!BB119,Calculs!BC119,Calculs!BD119)/100)</f>
        <v/>
      </c>
      <c r="I121" s="96" t="str">
        <f>IF(ISERROR(AVERAGE(Calculs!BK119,Calculs!BL119,Calculs!BM119,Calculs!BN119,Calculs!BO119,Calculs!BP119)/100),"",AVERAGE(Calculs!BK119,Calculs!BL119,Calculs!BM119,Calculs!BN119,Calculs!BO119,Calculs!BP119)/100)</f>
        <v/>
      </c>
      <c r="J121" s="97" t="str">
        <f>IF(ISERROR(AVERAGE(Calculs!BE119,Calculs!BF119,Calculs!BG119,Calculs!BH119,Calculs!BI119,Calculs!BJ119)/100),"",AVERAGE(Calculs!BE119,Calculs!BF119,Calculs!BG119,Calculs!BH119,Calculs!BI119,Calculs!BJ119)/100)</f>
        <v/>
      </c>
      <c r="K121" s="100" t="str">
        <f>IF(ISERROR(AVERAGE(Calculs!BQ119,Calculs!BR119,Calculs!BS119)/100),"",AVERAGE(Calculs!BQ119,Calculs!BR119,Calculs!BS119)/100)</f>
        <v/>
      </c>
    </row>
    <row r="122" spans="1:11" s="101" customFormat="1" ht="28.5" customHeight="1">
      <c r="A122" s="95" t="str">
        <f>IF(Calculs!A120&lt;&gt;0,Calculs!A120,"")</f>
        <v/>
      </c>
      <c r="B122" s="96" t="str">
        <f>IF(ISERROR(AVERAGE(Calculs!B120,Calculs!C120,Calculs!D120,Calculs!E120,Calculs!F120,Calculs!G120,Calculs!H120,Calculs!I120,Calculs!J120,Calculs!K120,Calculs!L120,Calculs!M120,Calculs!N120,Calculs!O120,Calculs!P120,Calculs!Q120,Calculs!R120,Calculs!S120,Calculs!T120,Calculs!U120,Calculs!V120)/100),"",AVERAGE(Calculs!B120,Calculs!C120,Calculs!D120,Calculs!E120,Calculs!F120,Calculs!G120,Calculs!H120,Calculs!I120,Calculs!J120,Calculs!K120,Calculs!L120,Calculs!M120,Calculs!N120,Calculs!O120,Calculs!P120,Calculs!Q120,Calculs!R120,Calculs!S120,Calculs!T120,Calculs!U120,Calculs!V120)/100)</f>
        <v/>
      </c>
      <c r="C122" s="96" t="str">
        <f>IF(ISERROR(AVERAGE(Calculs!W120,Calculs!X120,Calculs!Y120,Calculs!Z120)/100),"",AVERAGE(Calculs!W120,Calculs!X120,Calculs!Y120,Calculs!Z120)/100)</f>
        <v/>
      </c>
      <c r="D122" s="97" t="str">
        <f>IF(ISERROR(AVERAGE(Calculs!AA120,Calculs!AB120,Calculs!AC120,Calculs!AD120)/100),"",AVERAGE(Calculs!AA120,Calculs!AB120,Calculs!AC120,Calculs!AD120)/100)</f>
        <v/>
      </c>
      <c r="E122" s="96" t="str">
        <f>IF(ISERROR(AVERAGE(Calculs!AE120,Calculs!AF120)/100),"",AVERAGE(Calculs!AE120,Calculs!AF120)/100)</f>
        <v/>
      </c>
      <c r="F122" s="98" t="str">
        <f>IF(ISERROR(AVERAGE(Calculs!AG120,Calculs!AH120,Calculs!AI120,Calculs!AJ120,Calculs!AK120,Calculs!AL120,Calculs!AM120)/100),"",AVERAGE(Calculs!AG120,Calculs!AH120,Calculs!AI120,Calculs!AJ120,Calculs!AK120,Calculs!AL120,Calculs!AM120)/100)</f>
        <v/>
      </c>
      <c r="G122" s="99" t="str">
        <f>IF(ISERROR(AVERAGE(Calculs!AN120,Calculs!AO120,Calculs!AP120,Calculs!AQ120,Calculs!AR120,Calculs!AS120)/100),"",AVERAGE(Calculs!AN120,Calculs!AO120,Calculs!AP120,Calculs!AQ120,Calculs!AR120,Calculs!AS120)/100)</f>
        <v/>
      </c>
      <c r="H122" s="97" t="str">
        <f>IF(ISERROR(AVERAGE(Calculs!AT120,Calculs!AU120,Calculs!AV120,Calculs!AW120,Calculs!AX120,Calculs!AY120,Calculs!AZ120,Calculs!BA120,Calculs!BB120,Calculs!BC120,Calculs!BD120)/100),"",AVERAGE(Calculs!AT120,Calculs!AU120,Calculs!AV120,Calculs!AW120,Calculs!AX120,Calculs!AY120,Calculs!AZ120,Calculs!BA120,Calculs!BB120,Calculs!BC120,Calculs!BD120)/100)</f>
        <v/>
      </c>
      <c r="I122" s="96" t="str">
        <f>IF(ISERROR(AVERAGE(Calculs!BK120,Calculs!BL120,Calculs!BM120,Calculs!BN120,Calculs!BO120,Calculs!BP120)/100),"",AVERAGE(Calculs!BK120,Calculs!BL120,Calculs!BM120,Calculs!BN120,Calculs!BO120,Calculs!BP120)/100)</f>
        <v/>
      </c>
      <c r="J122" s="97" t="str">
        <f>IF(ISERROR(AVERAGE(Calculs!BE120,Calculs!BF120,Calculs!BG120,Calculs!BH120,Calculs!BI120,Calculs!BJ120)/100),"",AVERAGE(Calculs!BE120,Calculs!BF120,Calculs!BG120,Calculs!BH120,Calculs!BI120,Calculs!BJ120)/100)</f>
        <v/>
      </c>
      <c r="K122" s="100" t="str">
        <f>IF(ISERROR(AVERAGE(Calculs!BQ120,Calculs!BR120,Calculs!BS120)/100),"",AVERAGE(Calculs!BQ120,Calculs!BR120,Calculs!BS120)/100)</f>
        <v/>
      </c>
    </row>
    <row r="123" spans="1:11" s="101" customFormat="1" ht="28.5" customHeight="1">
      <c r="A123" s="95" t="str">
        <f>IF(Calculs!A121&lt;&gt;0,Calculs!A121,"")</f>
        <v/>
      </c>
      <c r="B123" s="96" t="str">
        <f>IF(ISERROR(AVERAGE(Calculs!B121,Calculs!C121,Calculs!D121,Calculs!E121,Calculs!F121,Calculs!G121,Calculs!H121,Calculs!I121,Calculs!J121,Calculs!K121,Calculs!L121,Calculs!M121,Calculs!N121,Calculs!O121,Calculs!P121,Calculs!Q121,Calculs!R121,Calculs!S121,Calculs!T121,Calculs!U121,Calculs!V121)/100),"",AVERAGE(Calculs!B121,Calculs!C121,Calculs!D121,Calculs!E121,Calculs!F121,Calculs!G121,Calculs!H121,Calculs!I121,Calculs!J121,Calculs!K121,Calculs!L121,Calculs!M121,Calculs!N121,Calculs!O121,Calculs!P121,Calculs!Q121,Calculs!R121,Calculs!S121,Calculs!T121,Calculs!U121,Calculs!V121)/100)</f>
        <v/>
      </c>
      <c r="C123" s="96" t="str">
        <f>IF(ISERROR(AVERAGE(Calculs!W121,Calculs!X121,Calculs!Y121,Calculs!Z121)/100),"",AVERAGE(Calculs!W121,Calculs!X121,Calculs!Y121,Calculs!Z121)/100)</f>
        <v/>
      </c>
      <c r="D123" s="97" t="str">
        <f>IF(ISERROR(AVERAGE(Calculs!AA121,Calculs!AB121,Calculs!AC121,Calculs!AD121)/100),"",AVERAGE(Calculs!AA121,Calculs!AB121,Calculs!AC121,Calculs!AD121)/100)</f>
        <v/>
      </c>
      <c r="E123" s="96" t="str">
        <f>IF(ISERROR(AVERAGE(Calculs!AE121,Calculs!AF121)/100),"",AVERAGE(Calculs!AE121,Calculs!AF121)/100)</f>
        <v/>
      </c>
      <c r="F123" s="98" t="str">
        <f>IF(ISERROR(AVERAGE(Calculs!AG121,Calculs!AH121,Calculs!AI121,Calculs!AJ121,Calculs!AK121,Calculs!AL121,Calculs!AM121)/100),"",AVERAGE(Calculs!AG121,Calculs!AH121,Calculs!AI121,Calculs!AJ121,Calculs!AK121,Calculs!AL121,Calculs!AM121)/100)</f>
        <v/>
      </c>
      <c r="G123" s="99" t="str">
        <f>IF(ISERROR(AVERAGE(Calculs!AN121,Calculs!AO121,Calculs!AP121,Calculs!AQ121,Calculs!AR121,Calculs!AS121)/100),"",AVERAGE(Calculs!AN121,Calculs!AO121,Calculs!AP121,Calculs!AQ121,Calculs!AR121,Calculs!AS121)/100)</f>
        <v/>
      </c>
      <c r="H123" s="97" t="str">
        <f>IF(ISERROR(AVERAGE(Calculs!AT121,Calculs!AU121,Calculs!AV121,Calculs!AW121,Calculs!AX121,Calculs!AY121,Calculs!AZ121,Calculs!BA121,Calculs!BB121,Calculs!BC121,Calculs!BD121)/100),"",AVERAGE(Calculs!AT121,Calculs!AU121,Calculs!AV121,Calculs!AW121,Calculs!AX121,Calculs!AY121,Calculs!AZ121,Calculs!BA121,Calculs!BB121,Calculs!BC121,Calculs!BD121)/100)</f>
        <v/>
      </c>
      <c r="I123" s="96" t="str">
        <f>IF(ISERROR(AVERAGE(Calculs!BK121,Calculs!BL121,Calculs!BM121,Calculs!BN121,Calculs!BO121,Calculs!BP121)/100),"",AVERAGE(Calculs!BK121,Calculs!BL121,Calculs!BM121,Calculs!BN121,Calculs!BO121,Calculs!BP121)/100)</f>
        <v/>
      </c>
      <c r="J123" s="97" t="str">
        <f>IF(ISERROR(AVERAGE(Calculs!BE121,Calculs!BF121,Calculs!BG121,Calculs!BH121,Calculs!BI121,Calculs!BJ121)/100),"",AVERAGE(Calculs!BE121,Calculs!BF121,Calculs!BG121,Calculs!BH121,Calculs!BI121,Calculs!BJ121)/100)</f>
        <v/>
      </c>
      <c r="K123" s="100" t="str">
        <f>IF(ISERROR(AVERAGE(Calculs!BQ121,Calculs!BR121,Calculs!BS121)/100),"",AVERAGE(Calculs!BQ121,Calculs!BR121,Calculs!BS121)/100)</f>
        <v/>
      </c>
    </row>
    <row r="124" spans="1:11" s="101" customFormat="1" ht="28.5" customHeight="1">
      <c r="A124" s="95" t="str">
        <f>IF(Calculs!A122&lt;&gt;0,Calculs!A122,"")</f>
        <v/>
      </c>
      <c r="B124" s="96" t="str">
        <f>IF(ISERROR(AVERAGE(Calculs!B122,Calculs!C122,Calculs!D122,Calculs!E122,Calculs!F122,Calculs!G122,Calculs!H122,Calculs!I122,Calculs!J122,Calculs!K122,Calculs!L122,Calculs!M122,Calculs!N122,Calculs!O122,Calculs!P122,Calculs!Q122,Calculs!R122,Calculs!S122,Calculs!T122,Calculs!U122,Calculs!V122)/100),"",AVERAGE(Calculs!B122,Calculs!C122,Calculs!D122,Calculs!E122,Calculs!F122,Calculs!G122,Calculs!H122,Calculs!I122,Calculs!J122,Calculs!K122,Calculs!L122,Calculs!M122,Calculs!N122,Calculs!O122,Calculs!P122,Calculs!Q122,Calculs!R122,Calculs!S122,Calculs!T122,Calculs!U122,Calculs!V122)/100)</f>
        <v/>
      </c>
      <c r="C124" s="96" t="str">
        <f>IF(ISERROR(AVERAGE(Calculs!W122,Calculs!X122,Calculs!Y122,Calculs!Z122)/100),"",AVERAGE(Calculs!W122,Calculs!X122,Calculs!Y122,Calculs!Z122)/100)</f>
        <v/>
      </c>
      <c r="D124" s="97" t="str">
        <f>IF(ISERROR(AVERAGE(Calculs!AA122,Calculs!AB122,Calculs!AC122,Calculs!AD122)/100),"",AVERAGE(Calculs!AA122,Calculs!AB122,Calculs!AC122,Calculs!AD122)/100)</f>
        <v/>
      </c>
      <c r="E124" s="96" t="str">
        <f>IF(ISERROR(AVERAGE(Calculs!AE122,Calculs!AF122)/100),"",AVERAGE(Calculs!AE122,Calculs!AF122)/100)</f>
        <v/>
      </c>
      <c r="F124" s="98" t="str">
        <f>IF(ISERROR(AVERAGE(Calculs!AG122,Calculs!AH122,Calculs!AI122,Calculs!AJ122,Calculs!AK122,Calculs!AL122,Calculs!AM122)/100),"",AVERAGE(Calculs!AG122,Calculs!AH122,Calculs!AI122,Calculs!AJ122,Calculs!AK122,Calculs!AL122,Calculs!AM122)/100)</f>
        <v/>
      </c>
      <c r="G124" s="99" t="str">
        <f>IF(ISERROR(AVERAGE(Calculs!AN122,Calculs!AO122,Calculs!AP122,Calculs!AQ122,Calculs!AR122,Calculs!AS122)/100),"",AVERAGE(Calculs!AN122,Calculs!AO122,Calculs!AP122,Calculs!AQ122,Calculs!AR122,Calculs!AS122)/100)</f>
        <v/>
      </c>
      <c r="H124" s="97" t="str">
        <f>IF(ISERROR(AVERAGE(Calculs!AT122,Calculs!AU122,Calculs!AV122,Calculs!AW122,Calculs!AX122,Calculs!AY122,Calculs!AZ122,Calculs!BA122,Calculs!BB122,Calculs!BC122,Calculs!BD122)/100),"",AVERAGE(Calculs!AT122,Calculs!AU122,Calculs!AV122,Calculs!AW122,Calculs!AX122,Calculs!AY122,Calculs!AZ122,Calculs!BA122,Calculs!BB122,Calculs!BC122,Calculs!BD122)/100)</f>
        <v/>
      </c>
      <c r="I124" s="96" t="str">
        <f>IF(ISERROR(AVERAGE(Calculs!BK122,Calculs!BL122,Calculs!BM122,Calculs!BN122,Calculs!BO122,Calculs!BP122)/100),"",AVERAGE(Calculs!BK122,Calculs!BL122,Calculs!BM122,Calculs!BN122,Calculs!BO122,Calculs!BP122)/100)</f>
        <v/>
      </c>
      <c r="J124" s="97" t="str">
        <f>IF(ISERROR(AVERAGE(Calculs!BE122,Calculs!BF122,Calculs!BG122,Calculs!BH122,Calculs!BI122,Calculs!BJ122)/100),"",AVERAGE(Calculs!BE122,Calculs!BF122,Calculs!BG122,Calculs!BH122,Calculs!BI122,Calculs!BJ122)/100)</f>
        <v/>
      </c>
      <c r="K124" s="100" t="str">
        <f>IF(ISERROR(AVERAGE(Calculs!BQ122,Calculs!BR122,Calculs!BS122)/100),"",AVERAGE(Calculs!BQ122,Calculs!BR122,Calculs!BS122)/100)</f>
        <v/>
      </c>
    </row>
    <row r="125" spans="1:11" s="101" customFormat="1" ht="28.5" customHeight="1">
      <c r="A125" s="95" t="str">
        <f>IF(Calculs!A123&lt;&gt;0,Calculs!A123,"")</f>
        <v/>
      </c>
      <c r="B125" s="96" t="str">
        <f>IF(ISERROR(AVERAGE(Calculs!B123,Calculs!C123,Calculs!D123,Calculs!E123,Calculs!F123,Calculs!G123,Calculs!H123,Calculs!I123,Calculs!J123,Calculs!K123,Calculs!L123,Calculs!M123,Calculs!N123,Calculs!O123,Calculs!P123,Calculs!Q123,Calculs!R123,Calculs!S123,Calculs!T123,Calculs!U123,Calculs!V123)/100),"",AVERAGE(Calculs!B123,Calculs!C123,Calculs!D123,Calculs!E123,Calculs!F123,Calculs!G123,Calculs!H123,Calculs!I123,Calculs!J123,Calculs!K123,Calculs!L123,Calculs!M123,Calculs!N123,Calculs!O123,Calculs!P123,Calculs!Q123,Calculs!R123,Calculs!S123,Calculs!T123,Calculs!U123,Calculs!V123)/100)</f>
        <v/>
      </c>
      <c r="C125" s="96" t="str">
        <f>IF(ISERROR(AVERAGE(Calculs!W123,Calculs!X123,Calculs!Y123,Calculs!Z123)/100),"",AVERAGE(Calculs!W123,Calculs!X123,Calculs!Y123,Calculs!Z123)/100)</f>
        <v/>
      </c>
      <c r="D125" s="97" t="str">
        <f>IF(ISERROR(AVERAGE(Calculs!AA123,Calculs!AB123,Calculs!AC123,Calculs!AD123)/100),"",AVERAGE(Calculs!AA123,Calculs!AB123,Calculs!AC123,Calculs!AD123)/100)</f>
        <v/>
      </c>
      <c r="E125" s="96" t="str">
        <f>IF(ISERROR(AVERAGE(Calculs!AE123,Calculs!AF123)/100),"",AVERAGE(Calculs!AE123,Calculs!AF123)/100)</f>
        <v/>
      </c>
      <c r="F125" s="98" t="str">
        <f>IF(ISERROR(AVERAGE(Calculs!AG123,Calculs!AH123,Calculs!AI123,Calculs!AJ123,Calculs!AK123,Calculs!AL123,Calculs!AM123)/100),"",AVERAGE(Calculs!AG123,Calculs!AH123,Calculs!AI123,Calculs!AJ123,Calculs!AK123,Calculs!AL123,Calculs!AM123)/100)</f>
        <v/>
      </c>
      <c r="G125" s="99" t="str">
        <f>IF(ISERROR(AVERAGE(Calculs!AN123,Calculs!AO123,Calculs!AP123,Calculs!AQ123,Calculs!AR123,Calculs!AS123)/100),"",AVERAGE(Calculs!AN123,Calculs!AO123,Calculs!AP123,Calculs!AQ123,Calculs!AR123,Calculs!AS123)/100)</f>
        <v/>
      </c>
      <c r="H125" s="97" t="str">
        <f>IF(ISERROR(AVERAGE(Calculs!AT123,Calculs!AU123,Calculs!AV123,Calculs!AW123,Calculs!AX123,Calculs!AY123,Calculs!AZ123,Calculs!BA123,Calculs!BB123,Calculs!BC123,Calculs!BD123)/100),"",AVERAGE(Calculs!AT123,Calculs!AU123,Calculs!AV123,Calculs!AW123,Calculs!AX123,Calculs!AY123,Calculs!AZ123,Calculs!BA123,Calculs!BB123,Calculs!BC123,Calculs!BD123)/100)</f>
        <v/>
      </c>
      <c r="I125" s="96" t="str">
        <f>IF(ISERROR(AVERAGE(Calculs!BK123,Calculs!BL123,Calculs!BM123,Calculs!BN123,Calculs!BO123,Calculs!BP123)/100),"",AVERAGE(Calculs!BK123,Calculs!BL123,Calculs!BM123,Calculs!BN123,Calculs!BO123,Calculs!BP123)/100)</f>
        <v/>
      </c>
      <c r="J125" s="97" t="str">
        <f>IF(ISERROR(AVERAGE(Calculs!BE123,Calculs!BF123,Calculs!BG123,Calculs!BH123,Calculs!BI123,Calculs!BJ123)/100),"",AVERAGE(Calculs!BE123,Calculs!BF123,Calculs!BG123,Calculs!BH123,Calculs!BI123,Calculs!BJ123)/100)</f>
        <v/>
      </c>
      <c r="K125" s="100" t="str">
        <f>IF(ISERROR(AVERAGE(Calculs!BQ123,Calculs!BR123,Calculs!BS123)/100),"",AVERAGE(Calculs!BQ123,Calculs!BR123,Calculs!BS123)/100)</f>
        <v/>
      </c>
    </row>
    <row r="126" spans="1:11" s="101" customFormat="1" ht="28.5" customHeight="1">
      <c r="A126" s="95" t="str">
        <f>IF(Calculs!A124&lt;&gt;0,Calculs!A124,"")</f>
        <v/>
      </c>
      <c r="B126" s="96" t="str">
        <f>IF(ISERROR(AVERAGE(Calculs!B124,Calculs!C124,Calculs!D124,Calculs!E124,Calculs!F124,Calculs!G124,Calculs!H124,Calculs!I124,Calculs!J124,Calculs!K124,Calculs!L124,Calculs!M124,Calculs!N124,Calculs!O124,Calculs!P124,Calculs!Q124,Calculs!R124,Calculs!S124,Calculs!T124,Calculs!U124,Calculs!V124)/100),"",AVERAGE(Calculs!B124,Calculs!C124,Calculs!D124,Calculs!E124,Calculs!F124,Calculs!G124,Calculs!H124,Calculs!I124,Calculs!J124,Calculs!K124,Calculs!L124,Calculs!M124,Calculs!N124,Calculs!O124,Calculs!P124,Calculs!Q124,Calculs!R124,Calculs!S124,Calculs!T124,Calculs!U124,Calculs!V124)/100)</f>
        <v/>
      </c>
      <c r="C126" s="96" t="str">
        <f>IF(ISERROR(AVERAGE(Calculs!W124,Calculs!X124,Calculs!Y124,Calculs!Z124)/100),"",AVERAGE(Calculs!W124,Calculs!X124,Calculs!Y124,Calculs!Z124)/100)</f>
        <v/>
      </c>
      <c r="D126" s="97" t="str">
        <f>IF(ISERROR(AVERAGE(Calculs!AA124,Calculs!AB124,Calculs!AC124,Calculs!AD124)/100),"",AVERAGE(Calculs!AA124,Calculs!AB124,Calculs!AC124,Calculs!AD124)/100)</f>
        <v/>
      </c>
      <c r="E126" s="96" t="str">
        <f>IF(ISERROR(AVERAGE(Calculs!AE124,Calculs!AF124)/100),"",AVERAGE(Calculs!AE124,Calculs!AF124)/100)</f>
        <v/>
      </c>
      <c r="F126" s="98" t="str">
        <f>IF(ISERROR(AVERAGE(Calculs!AG124,Calculs!AH124,Calculs!AI124,Calculs!AJ124,Calculs!AK124,Calculs!AL124,Calculs!AM124)/100),"",AVERAGE(Calculs!AG124,Calculs!AH124,Calculs!AI124,Calculs!AJ124,Calculs!AK124,Calculs!AL124,Calculs!AM124)/100)</f>
        <v/>
      </c>
      <c r="G126" s="99" t="str">
        <f>IF(ISERROR(AVERAGE(Calculs!AN124,Calculs!AO124,Calculs!AP124,Calculs!AQ124,Calculs!AR124,Calculs!AS124)/100),"",AVERAGE(Calculs!AN124,Calculs!AO124,Calculs!AP124,Calculs!AQ124,Calculs!AR124,Calculs!AS124)/100)</f>
        <v/>
      </c>
      <c r="H126" s="97" t="str">
        <f>IF(ISERROR(AVERAGE(Calculs!AT124,Calculs!AU124,Calculs!AV124,Calculs!AW124,Calculs!AX124,Calculs!AY124,Calculs!AZ124,Calculs!BA124,Calculs!BB124,Calculs!BC124,Calculs!BD124)/100),"",AVERAGE(Calculs!AT124,Calculs!AU124,Calculs!AV124,Calculs!AW124,Calculs!AX124,Calculs!AY124,Calculs!AZ124,Calculs!BA124,Calculs!BB124,Calculs!BC124,Calculs!BD124)/100)</f>
        <v/>
      </c>
      <c r="I126" s="96" t="str">
        <f>IF(ISERROR(AVERAGE(Calculs!BK124,Calculs!BL124,Calculs!BM124,Calculs!BN124,Calculs!BO124,Calculs!BP124)/100),"",AVERAGE(Calculs!BK124,Calculs!BL124,Calculs!BM124,Calculs!BN124,Calculs!BO124,Calculs!BP124)/100)</f>
        <v/>
      </c>
      <c r="J126" s="97" t="str">
        <f>IF(ISERROR(AVERAGE(Calculs!BE124,Calculs!BF124,Calculs!BG124,Calculs!BH124,Calculs!BI124,Calculs!BJ124)/100),"",AVERAGE(Calculs!BE124,Calculs!BF124,Calculs!BG124,Calculs!BH124,Calculs!BI124,Calculs!BJ124)/100)</f>
        <v/>
      </c>
      <c r="K126" s="100" t="str">
        <f>IF(ISERROR(AVERAGE(Calculs!BQ124,Calculs!BR124,Calculs!BS124)/100),"",AVERAGE(Calculs!BQ124,Calculs!BR124,Calculs!BS124)/100)</f>
        <v/>
      </c>
    </row>
    <row r="127" spans="1:11" s="101" customFormat="1" ht="28.5" customHeight="1">
      <c r="A127" s="95" t="str">
        <f>IF(Calculs!A125&lt;&gt;0,Calculs!A125,"")</f>
        <v/>
      </c>
      <c r="B127" s="96" t="str">
        <f>IF(ISERROR(AVERAGE(Calculs!B125,Calculs!C125,Calculs!D125,Calculs!E125,Calculs!F125,Calculs!G125,Calculs!H125,Calculs!I125,Calculs!J125,Calculs!K125,Calculs!L125,Calculs!M125,Calculs!N125,Calculs!O125,Calculs!P125,Calculs!Q125,Calculs!R125,Calculs!S125,Calculs!T125,Calculs!U125,Calculs!V125)/100),"",AVERAGE(Calculs!B125,Calculs!C125,Calculs!D125,Calculs!E125,Calculs!F125,Calculs!G125,Calculs!H125,Calculs!I125,Calculs!J125,Calculs!K125,Calculs!L125,Calculs!M125,Calculs!N125,Calculs!O125,Calculs!P125,Calculs!Q125,Calculs!R125,Calculs!S125,Calculs!T125,Calculs!U125,Calculs!V125)/100)</f>
        <v/>
      </c>
      <c r="C127" s="96" t="str">
        <f>IF(ISERROR(AVERAGE(Calculs!W125,Calculs!X125,Calculs!Y125,Calculs!Z125)/100),"",AVERAGE(Calculs!W125,Calculs!X125,Calculs!Y125,Calculs!Z125)/100)</f>
        <v/>
      </c>
      <c r="D127" s="97" t="str">
        <f>IF(ISERROR(AVERAGE(Calculs!AA125,Calculs!AB125,Calculs!AC125,Calculs!AD125)/100),"",AVERAGE(Calculs!AA125,Calculs!AB125,Calculs!AC125,Calculs!AD125)/100)</f>
        <v/>
      </c>
      <c r="E127" s="96" t="str">
        <f>IF(ISERROR(AVERAGE(Calculs!AE125,Calculs!AF125)/100),"",AVERAGE(Calculs!AE125,Calculs!AF125)/100)</f>
        <v/>
      </c>
      <c r="F127" s="98" t="str">
        <f>IF(ISERROR(AVERAGE(Calculs!AG125,Calculs!AH125,Calculs!AI125,Calculs!AJ125,Calculs!AK125,Calculs!AL125,Calculs!AM125)/100),"",AVERAGE(Calculs!AG125,Calculs!AH125,Calculs!AI125,Calculs!AJ125,Calculs!AK125,Calculs!AL125,Calculs!AM125)/100)</f>
        <v/>
      </c>
      <c r="G127" s="99" t="str">
        <f>IF(ISERROR(AVERAGE(Calculs!AN125,Calculs!AO125,Calculs!AP125,Calculs!AQ125,Calculs!AR125,Calculs!AS125)/100),"",AVERAGE(Calculs!AN125,Calculs!AO125,Calculs!AP125,Calculs!AQ125,Calculs!AR125,Calculs!AS125)/100)</f>
        <v/>
      </c>
      <c r="H127" s="97" t="str">
        <f>IF(ISERROR(AVERAGE(Calculs!AT125,Calculs!AU125,Calculs!AV125,Calculs!AW125,Calculs!AX125,Calculs!AY125,Calculs!AZ125,Calculs!BA125,Calculs!BB125,Calculs!BC125,Calculs!BD125)/100),"",AVERAGE(Calculs!AT125,Calculs!AU125,Calculs!AV125,Calculs!AW125,Calculs!AX125,Calculs!AY125,Calculs!AZ125,Calculs!BA125,Calculs!BB125,Calculs!BC125,Calculs!BD125)/100)</f>
        <v/>
      </c>
      <c r="I127" s="96" t="str">
        <f>IF(ISERROR(AVERAGE(Calculs!BK125,Calculs!BL125,Calculs!BM125,Calculs!BN125,Calculs!BO125,Calculs!BP125)/100),"",AVERAGE(Calculs!BK125,Calculs!BL125,Calculs!BM125,Calculs!BN125,Calculs!BO125,Calculs!BP125)/100)</f>
        <v/>
      </c>
      <c r="J127" s="97" t="str">
        <f>IF(ISERROR(AVERAGE(Calculs!BE125,Calculs!BF125,Calculs!BG125,Calculs!BH125,Calculs!BI125,Calculs!BJ125)/100),"",AVERAGE(Calculs!BE125,Calculs!BF125,Calculs!BG125,Calculs!BH125,Calculs!BI125,Calculs!BJ125)/100)</f>
        <v/>
      </c>
      <c r="K127" s="100" t="str">
        <f>IF(ISERROR(AVERAGE(Calculs!BQ125,Calculs!BR125,Calculs!BS125)/100),"",AVERAGE(Calculs!BQ125,Calculs!BR125,Calculs!BS125)/100)</f>
        <v/>
      </c>
    </row>
    <row r="128" spans="1:11" s="101" customFormat="1" ht="28.5" customHeight="1">
      <c r="A128" s="95" t="str">
        <f>IF(Calculs!A126&lt;&gt;0,Calculs!A126,"")</f>
        <v/>
      </c>
      <c r="B128" s="96" t="str">
        <f>IF(ISERROR(AVERAGE(Calculs!B126,Calculs!C126,Calculs!D126,Calculs!E126,Calculs!F126,Calculs!G126,Calculs!H126,Calculs!I126,Calculs!J126,Calculs!K126,Calculs!L126,Calculs!M126,Calculs!N126,Calculs!O126,Calculs!P126,Calculs!Q126,Calculs!R126,Calculs!S126,Calculs!T126,Calculs!U126,Calculs!V126)/100),"",AVERAGE(Calculs!B126,Calculs!C126,Calculs!D126,Calculs!E126,Calculs!F126,Calculs!G126,Calculs!H126,Calculs!I126,Calculs!J126,Calculs!K126,Calculs!L126,Calculs!M126,Calculs!N126,Calculs!O126,Calculs!P126,Calculs!Q126,Calculs!R126,Calculs!S126,Calculs!T126,Calculs!U126,Calculs!V126)/100)</f>
        <v/>
      </c>
      <c r="C128" s="96" t="str">
        <f>IF(ISERROR(AVERAGE(Calculs!W126,Calculs!X126,Calculs!Y126,Calculs!Z126)/100),"",AVERAGE(Calculs!W126,Calculs!X126,Calculs!Y126,Calculs!Z126)/100)</f>
        <v/>
      </c>
      <c r="D128" s="97" t="str">
        <f>IF(ISERROR(AVERAGE(Calculs!AA126,Calculs!AB126,Calculs!AC126,Calculs!AD126)/100),"",AVERAGE(Calculs!AA126,Calculs!AB126,Calculs!AC126,Calculs!AD126)/100)</f>
        <v/>
      </c>
      <c r="E128" s="96" t="str">
        <f>IF(ISERROR(AVERAGE(Calculs!AE126,Calculs!AF126)/100),"",AVERAGE(Calculs!AE126,Calculs!AF126)/100)</f>
        <v/>
      </c>
      <c r="F128" s="98" t="str">
        <f>IF(ISERROR(AVERAGE(Calculs!AG126,Calculs!AH126,Calculs!AI126,Calculs!AJ126,Calculs!AK126,Calculs!AL126,Calculs!AM126)/100),"",AVERAGE(Calculs!AG126,Calculs!AH126,Calculs!AI126,Calculs!AJ126,Calculs!AK126,Calculs!AL126,Calculs!AM126)/100)</f>
        <v/>
      </c>
      <c r="G128" s="99" t="str">
        <f>IF(ISERROR(AVERAGE(Calculs!AN126,Calculs!AO126,Calculs!AP126,Calculs!AQ126,Calculs!AR126,Calculs!AS126)/100),"",AVERAGE(Calculs!AN126,Calculs!AO126,Calculs!AP126,Calculs!AQ126,Calculs!AR126,Calculs!AS126)/100)</f>
        <v/>
      </c>
      <c r="H128" s="97" t="str">
        <f>IF(ISERROR(AVERAGE(Calculs!AT126,Calculs!AU126,Calculs!AV126,Calculs!AW126,Calculs!AX126,Calculs!AY126,Calculs!AZ126,Calculs!BA126,Calculs!BB126,Calculs!BC126,Calculs!BD126)/100),"",AVERAGE(Calculs!AT126,Calculs!AU126,Calculs!AV126,Calculs!AW126,Calculs!AX126,Calculs!AY126,Calculs!AZ126,Calculs!BA126,Calculs!BB126,Calculs!BC126,Calculs!BD126)/100)</f>
        <v/>
      </c>
      <c r="I128" s="96" t="str">
        <f>IF(ISERROR(AVERAGE(Calculs!BK126,Calculs!BL126,Calculs!BM126,Calculs!BN126,Calculs!BO126,Calculs!BP126)/100),"",AVERAGE(Calculs!BK126,Calculs!BL126,Calculs!BM126,Calculs!BN126,Calculs!BO126,Calculs!BP126)/100)</f>
        <v/>
      </c>
      <c r="J128" s="97" t="str">
        <f>IF(ISERROR(AVERAGE(Calculs!BE126,Calculs!BF126,Calculs!BG126,Calculs!BH126,Calculs!BI126,Calculs!BJ126)/100),"",AVERAGE(Calculs!BE126,Calculs!BF126,Calculs!BG126,Calculs!BH126,Calculs!BI126,Calculs!BJ126)/100)</f>
        <v/>
      </c>
      <c r="K128" s="100" t="str">
        <f>IF(ISERROR(AVERAGE(Calculs!BQ126,Calculs!BR126,Calculs!BS126)/100),"",AVERAGE(Calculs!BQ126,Calculs!BR126,Calculs!BS126)/100)</f>
        <v/>
      </c>
    </row>
    <row r="129" spans="1:11" s="101" customFormat="1" ht="28.5" customHeight="1">
      <c r="A129" s="95" t="str">
        <f>IF(Calculs!A127&lt;&gt;0,Calculs!A127,"")</f>
        <v/>
      </c>
      <c r="B129" s="96" t="str">
        <f>IF(ISERROR(AVERAGE(Calculs!B127,Calculs!C127,Calculs!D127,Calculs!E127,Calculs!F127,Calculs!G127,Calculs!H127,Calculs!I127,Calculs!J127,Calculs!K127,Calculs!L127,Calculs!M127,Calculs!N127,Calculs!O127,Calculs!P127,Calculs!Q127,Calculs!R127,Calculs!S127,Calculs!T127,Calculs!U127,Calculs!V127)/100),"",AVERAGE(Calculs!B127,Calculs!C127,Calculs!D127,Calculs!E127,Calculs!F127,Calculs!G127,Calculs!H127,Calculs!I127,Calculs!J127,Calculs!K127,Calculs!L127,Calculs!M127,Calculs!N127,Calculs!O127,Calculs!P127,Calculs!Q127,Calculs!R127,Calculs!S127,Calculs!T127,Calculs!U127,Calculs!V127)/100)</f>
        <v/>
      </c>
      <c r="C129" s="96" t="str">
        <f>IF(ISERROR(AVERAGE(Calculs!W127,Calculs!X127,Calculs!Y127,Calculs!Z127)/100),"",AVERAGE(Calculs!W127,Calculs!X127,Calculs!Y127,Calculs!Z127)/100)</f>
        <v/>
      </c>
      <c r="D129" s="97" t="str">
        <f>IF(ISERROR(AVERAGE(Calculs!AA127,Calculs!AB127,Calculs!AC127,Calculs!AD127)/100),"",AVERAGE(Calculs!AA127,Calculs!AB127,Calculs!AC127,Calculs!AD127)/100)</f>
        <v/>
      </c>
      <c r="E129" s="96" t="str">
        <f>IF(ISERROR(AVERAGE(Calculs!AE127,Calculs!AF127)/100),"",AVERAGE(Calculs!AE127,Calculs!AF127)/100)</f>
        <v/>
      </c>
      <c r="F129" s="98" t="str">
        <f>IF(ISERROR(AVERAGE(Calculs!AG127,Calculs!AH127,Calculs!AI127,Calculs!AJ127,Calculs!AK127,Calculs!AL127,Calculs!AM127)/100),"",AVERAGE(Calculs!AG127,Calculs!AH127,Calculs!AI127,Calculs!AJ127,Calculs!AK127,Calculs!AL127,Calculs!AM127)/100)</f>
        <v/>
      </c>
      <c r="G129" s="99" t="str">
        <f>IF(ISERROR(AVERAGE(Calculs!AN127,Calculs!AO127,Calculs!AP127,Calculs!AQ127,Calculs!AR127,Calculs!AS127)/100),"",AVERAGE(Calculs!AN127,Calculs!AO127,Calculs!AP127,Calculs!AQ127,Calculs!AR127,Calculs!AS127)/100)</f>
        <v/>
      </c>
      <c r="H129" s="97" t="str">
        <f>IF(ISERROR(AVERAGE(Calculs!AT127,Calculs!AU127,Calculs!AV127,Calculs!AW127,Calculs!AX127,Calculs!AY127,Calculs!AZ127,Calculs!BA127,Calculs!BB127,Calculs!BC127,Calculs!BD127)/100),"",AVERAGE(Calculs!AT127,Calculs!AU127,Calculs!AV127,Calculs!AW127,Calculs!AX127,Calculs!AY127,Calculs!AZ127,Calculs!BA127,Calculs!BB127,Calculs!BC127,Calculs!BD127)/100)</f>
        <v/>
      </c>
      <c r="I129" s="96" t="str">
        <f>IF(ISERROR(AVERAGE(Calculs!BK127,Calculs!BL127,Calculs!BM127,Calculs!BN127,Calculs!BO127,Calculs!BP127)/100),"",AVERAGE(Calculs!BK127,Calculs!BL127,Calculs!BM127,Calculs!BN127,Calculs!BO127,Calculs!BP127)/100)</f>
        <v/>
      </c>
      <c r="J129" s="97" t="str">
        <f>IF(ISERROR(AVERAGE(Calculs!BE127,Calculs!BF127,Calculs!BG127,Calculs!BH127,Calculs!BI127,Calculs!BJ127)/100),"",AVERAGE(Calculs!BE127,Calculs!BF127,Calculs!BG127,Calculs!BH127,Calculs!BI127,Calculs!BJ127)/100)</f>
        <v/>
      </c>
      <c r="K129" s="100" t="str">
        <f>IF(ISERROR(AVERAGE(Calculs!BQ127,Calculs!BR127,Calculs!BS127)/100),"",AVERAGE(Calculs!BQ127,Calculs!BR127,Calculs!BS127)/100)</f>
        <v/>
      </c>
    </row>
    <row r="130" spans="1:11" s="101" customFormat="1" ht="28.5" customHeight="1">
      <c r="A130" s="95" t="str">
        <f>IF(Calculs!A128&lt;&gt;0,Calculs!A128,"")</f>
        <v/>
      </c>
      <c r="B130" s="96" t="str">
        <f>IF(ISERROR(AVERAGE(Calculs!B128,Calculs!C128,Calculs!D128,Calculs!E128,Calculs!F128,Calculs!G128,Calculs!H128,Calculs!I128,Calculs!J128,Calculs!K128,Calculs!L128,Calculs!M128,Calculs!N128,Calculs!O128,Calculs!P128,Calculs!Q128,Calculs!R128,Calculs!S128,Calculs!T128,Calculs!U128,Calculs!V128)/100),"",AVERAGE(Calculs!B128,Calculs!C128,Calculs!D128,Calculs!E128,Calculs!F128,Calculs!G128,Calculs!H128,Calculs!I128,Calculs!J128,Calculs!K128,Calculs!L128,Calculs!M128,Calculs!N128,Calculs!O128,Calculs!P128,Calculs!Q128,Calculs!R128,Calculs!S128,Calculs!T128,Calculs!U128,Calculs!V128)/100)</f>
        <v/>
      </c>
      <c r="C130" s="96" t="str">
        <f>IF(ISERROR(AVERAGE(Calculs!W128,Calculs!X128,Calculs!Y128,Calculs!Z128)/100),"",AVERAGE(Calculs!W128,Calculs!X128,Calculs!Y128,Calculs!Z128)/100)</f>
        <v/>
      </c>
      <c r="D130" s="97" t="str">
        <f>IF(ISERROR(AVERAGE(Calculs!AA128,Calculs!AB128,Calculs!AC128,Calculs!AD128)/100),"",AVERAGE(Calculs!AA128,Calculs!AB128,Calculs!AC128,Calculs!AD128)/100)</f>
        <v/>
      </c>
      <c r="E130" s="96" t="str">
        <f>IF(ISERROR(AVERAGE(Calculs!AE128,Calculs!AF128)/100),"",AVERAGE(Calculs!AE128,Calculs!AF128)/100)</f>
        <v/>
      </c>
      <c r="F130" s="98" t="str">
        <f>IF(ISERROR(AVERAGE(Calculs!AG128,Calculs!AH128,Calculs!AI128,Calculs!AJ128,Calculs!AK128,Calculs!AL128,Calculs!AM128)/100),"",AVERAGE(Calculs!AG128,Calculs!AH128,Calculs!AI128,Calculs!AJ128,Calculs!AK128,Calculs!AL128,Calculs!AM128)/100)</f>
        <v/>
      </c>
      <c r="G130" s="99" t="str">
        <f>IF(ISERROR(AVERAGE(Calculs!AN128,Calculs!AO128,Calculs!AP128,Calculs!AQ128,Calculs!AR128,Calculs!AS128)/100),"",AVERAGE(Calculs!AN128,Calculs!AO128,Calculs!AP128,Calculs!AQ128,Calculs!AR128,Calculs!AS128)/100)</f>
        <v/>
      </c>
      <c r="H130" s="97" t="str">
        <f>IF(ISERROR(AVERAGE(Calculs!AT128,Calculs!AU128,Calculs!AV128,Calculs!AW128,Calculs!AX128,Calculs!AY128,Calculs!AZ128,Calculs!BA128,Calculs!BB128,Calculs!BC128,Calculs!BD128)/100),"",AVERAGE(Calculs!AT128,Calculs!AU128,Calculs!AV128,Calculs!AW128,Calculs!AX128,Calculs!AY128,Calculs!AZ128,Calculs!BA128,Calculs!BB128,Calculs!BC128,Calculs!BD128)/100)</f>
        <v/>
      </c>
      <c r="I130" s="96" t="str">
        <f>IF(ISERROR(AVERAGE(Calculs!BK128,Calculs!BL128,Calculs!BM128,Calculs!BN128,Calculs!BO128,Calculs!BP128)/100),"",AVERAGE(Calculs!BK128,Calculs!BL128,Calculs!BM128,Calculs!BN128,Calculs!BO128,Calculs!BP128)/100)</f>
        <v/>
      </c>
      <c r="J130" s="97" t="str">
        <f>IF(ISERROR(AVERAGE(Calculs!BE128,Calculs!BF128,Calculs!BG128,Calculs!BH128,Calculs!BI128,Calculs!BJ128)/100),"",AVERAGE(Calculs!BE128,Calculs!BF128,Calculs!BG128,Calculs!BH128,Calculs!BI128,Calculs!BJ128)/100)</f>
        <v/>
      </c>
      <c r="K130" s="100" t="str">
        <f>IF(ISERROR(AVERAGE(Calculs!BQ128,Calculs!BR128,Calculs!BS128)/100),"",AVERAGE(Calculs!BQ128,Calculs!BR128,Calculs!BS128)/100)</f>
        <v/>
      </c>
    </row>
    <row r="131" spans="1:11" s="101" customFormat="1" ht="28.5" customHeight="1">
      <c r="A131" s="95" t="str">
        <f>IF(Calculs!A129&lt;&gt;0,Calculs!A129,"")</f>
        <v/>
      </c>
      <c r="B131" s="96" t="str">
        <f>IF(ISERROR(AVERAGE(Calculs!B129,Calculs!C129,Calculs!D129,Calculs!E129,Calculs!F129,Calculs!G129,Calculs!H129,Calculs!I129,Calculs!J129,Calculs!K129,Calculs!L129,Calculs!M129,Calculs!N129,Calculs!O129,Calculs!P129,Calculs!Q129,Calculs!R129,Calculs!S129,Calculs!T129,Calculs!U129,Calculs!V129)/100),"",AVERAGE(Calculs!B129,Calculs!C129,Calculs!D129,Calculs!E129,Calculs!F129,Calculs!G129,Calculs!H129,Calculs!I129,Calculs!J129,Calculs!K129,Calculs!L129,Calculs!M129,Calculs!N129,Calculs!O129,Calculs!P129,Calculs!Q129,Calculs!R129,Calculs!S129,Calculs!T129,Calculs!U129,Calculs!V129)/100)</f>
        <v/>
      </c>
      <c r="C131" s="96" t="str">
        <f>IF(ISERROR(AVERAGE(Calculs!W129,Calculs!X129,Calculs!Y129,Calculs!Z129)/100),"",AVERAGE(Calculs!W129,Calculs!X129,Calculs!Y129,Calculs!Z129)/100)</f>
        <v/>
      </c>
      <c r="D131" s="97" t="str">
        <f>IF(ISERROR(AVERAGE(Calculs!AA129,Calculs!AB129,Calculs!AC129,Calculs!AD129)/100),"",AVERAGE(Calculs!AA129,Calculs!AB129,Calculs!AC129,Calculs!AD129)/100)</f>
        <v/>
      </c>
      <c r="E131" s="96" t="str">
        <f>IF(ISERROR(AVERAGE(Calculs!AE129,Calculs!AF129)/100),"",AVERAGE(Calculs!AE129,Calculs!AF129)/100)</f>
        <v/>
      </c>
      <c r="F131" s="98" t="str">
        <f>IF(ISERROR(AVERAGE(Calculs!AG129,Calculs!AH129,Calculs!AI129,Calculs!AJ129,Calculs!AK129,Calculs!AL129,Calculs!AM129)/100),"",AVERAGE(Calculs!AG129,Calculs!AH129,Calculs!AI129,Calculs!AJ129,Calculs!AK129,Calculs!AL129,Calculs!AM129)/100)</f>
        <v/>
      </c>
      <c r="G131" s="99" t="str">
        <f>IF(ISERROR(AVERAGE(Calculs!AN129,Calculs!AO129,Calculs!AP129,Calculs!AQ129,Calculs!AR129,Calculs!AS129)/100),"",AVERAGE(Calculs!AN129,Calculs!AO129,Calculs!AP129,Calculs!AQ129,Calculs!AR129,Calculs!AS129)/100)</f>
        <v/>
      </c>
      <c r="H131" s="97" t="str">
        <f>IF(ISERROR(AVERAGE(Calculs!AT129,Calculs!AU129,Calculs!AV129,Calculs!AW129,Calculs!AX129,Calculs!AY129,Calculs!AZ129,Calculs!BA129,Calculs!BB129,Calculs!BC129,Calculs!BD129)/100),"",AVERAGE(Calculs!AT129,Calculs!AU129,Calculs!AV129,Calculs!AW129,Calculs!AX129,Calculs!AY129,Calculs!AZ129,Calculs!BA129,Calculs!BB129,Calculs!BC129,Calculs!BD129)/100)</f>
        <v/>
      </c>
      <c r="I131" s="96" t="str">
        <f>IF(ISERROR(AVERAGE(Calculs!BK129,Calculs!BL129,Calculs!BM129,Calculs!BN129,Calculs!BO129,Calculs!BP129)/100),"",AVERAGE(Calculs!BK129,Calculs!BL129,Calculs!BM129,Calculs!BN129,Calculs!BO129,Calculs!BP129)/100)</f>
        <v/>
      </c>
      <c r="J131" s="97" t="str">
        <f>IF(ISERROR(AVERAGE(Calculs!BE129,Calculs!BF129,Calculs!BG129,Calculs!BH129,Calculs!BI129,Calculs!BJ129)/100),"",AVERAGE(Calculs!BE129,Calculs!BF129,Calculs!BG129,Calculs!BH129,Calculs!BI129,Calculs!BJ129)/100)</f>
        <v/>
      </c>
      <c r="K131" s="100" t="str">
        <f>IF(ISERROR(AVERAGE(Calculs!BQ129,Calculs!BR129,Calculs!BS129)/100),"",AVERAGE(Calculs!BQ129,Calculs!BR129,Calculs!BS129)/100)</f>
        <v/>
      </c>
    </row>
    <row r="132" spans="1:11" s="101" customFormat="1" ht="28.5" customHeight="1">
      <c r="A132" s="95" t="str">
        <f>IF(Calculs!A130&lt;&gt;0,Calculs!A130,"")</f>
        <v/>
      </c>
      <c r="B132" s="96" t="str">
        <f>IF(ISERROR(AVERAGE(Calculs!B130,Calculs!C130,Calculs!D130,Calculs!E130,Calculs!F130,Calculs!G130,Calculs!H130,Calculs!I130,Calculs!J130,Calculs!K130,Calculs!L130,Calculs!M130,Calculs!N130,Calculs!O130,Calculs!P130,Calculs!Q130,Calculs!R130,Calculs!S130,Calculs!T130,Calculs!U130,Calculs!V130)/100),"",AVERAGE(Calculs!B130,Calculs!C130,Calculs!D130,Calculs!E130,Calculs!F130,Calculs!G130,Calculs!H130,Calculs!I130,Calculs!J130,Calculs!K130,Calculs!L130,Calculs!M130,Calculs!N130,Calculs!O130,Calculs!P130,Calculs!Q130,Calculs!R130,Calculs!S130,Calculs!T130,Calculs!U130,Calculs!V130)/100)</f>
        <v/>
      </c>
      <c r="C132" s="96" t="str">
        <f>IF(ISERROR(AVERAGE(Calculs!W130,Calculs!X130,Calculs!Y130,Calculs!Z130)/100),"",AVERAGE(Calculs!W130,Calculs!X130,Calculs!Y130,Calculs!Z130)/100)</f>
        <v/>
      </c>
      <c r="D132" s="97" t="str">
        <f>IF(ISERROR(AVERAGE(Calculs!AA130,Calculs!AB130,Calculs!AC130,Calculs!AD130)/100),"",AVERAGE(Calculs!AA130,Calculs!AB130,Calculs!AC130,Calculs!AD130)/100)</f>
        <v/>
      </c>
      <c r="E132" s="96" t="str">
        <f>IF(ISERROR(AVERAGE(Calculs!AE130,Calculs!AF130)/100),"",AVERAGE(Calculs!AE130,Calculs!AF130)/100)</f>
        <v/>
      </c>
      <c r="F132" s="98" t="str">
        <f>IF(ISERROR(AVERAGE(Calculs!AG130,Calculs!AH130,Calculs!AI130,Calculs!AJ130,Calculs!AK130,Calculs!AL130,Calculs!AM130)/100),"",AVERAGE(Calculs!AG130,Calculs!AH130,Calculs!AI130,Calculs!AJ130,Calculs!AK130,Calculs!AL130,Calculs!AM130)/100)</f>
        <v/>
      </c>
      <c r="G132" s="99" t="str">
        <f>IF(ISERROR(AVERAGE(Calculs!AN130,Calculs!AO130,Calculs!AP130,Calculs!AQ130,Calculs!AR130,Calculs!AS130)/100),"",AVERAGE(Calculs!AN130,Calculs!AO130,Calculs!AP130,Calculs!AQ130,Calculs!AR130,Calculs!AS130)/100)</f>
        <v/>
      </c>
      <c r="H132" s="97" t="str">
        <f>IF(ISERROR(AVERAGE(Calculs!AT130,Calculs!AU130,Calculs!AV130,Calculs!AW130,Calculs!AX130,Calculs!AY130,Calculs!AZ130,Calculs!BA130,Calculs!BB130,Calculs!BC130,Calculs!BD130)/100),"",AVERAGE(Calculs!AT130,Calculs!AU130,Calculs!AV130,Calculs!AW130,Calculs!AX130,Calculs!AY130,Calculs!AZ130,Calculs!BA130,Calculs!BB130,Calculs!BC130,Calculs!BD130)/100)</f>
        <v/>
      </c>
      <c r="I132" s="96" t="str">
        <f>IF(ISERROR(AVERAGE(Calculs!BK130,Calculs!BL130,Calculs!BM130,Calculs!BN130,Calculs!BO130,Calculs!BP130)/100),"",AVERAGE(Calculs!BK130,Calculs!BL130,Calculs!BM130,Calculs!BN130,Calculs!BO130,Calculs!BP130)/100)</f>
        <v/>
      </c>
      <c r="J132" s="97" t="str">
        <f>IF(ISERROR(AVERAGE(Calculs!BE130,Calculs!BF130,Calculs!BG130,Calculs!BH130,Calculs!BI130,Calculs!BJ130)/100),"",AVERAGE(Calculs!BE130,Calculs!BF130,Calculs!BG130,Calculs!BH130,Calculs!BI130,Calculs!BJ130)/100)</f>
        <v/>
      </c>
      <c r="K132" s="100" t="str">
        <f>IF(ISERROR(AVERAGE(Calculs!BQ130,Calculs!BR130,Calculs!BS130)/100),"",AVERAGE(Calculs!BQ130,Calculs!BR130,Calculs!BS130)/100)</f>
        <v/>
      </c>
    </row>
    <row r="133" spans="1:11" s="101" customFormat="1" ht="28.5" customHeight="1">
      <c r="A133" s="95" t="str">
        <f>IF(Calculs!A131&lt;&gt;0,Calculs!A131,"")</f>
        <v/>
      </c>
      <c r="B133" s="96" t="str">
        <f>IF(ISERROR(AVERAGE(Calculs!B131,Calculs!C131,Calculs!D131,Calculs!E131,Calculs!F131,Calculs!G131,Calculs!H131,Calculs!I131,Calculs!J131,Calculs!K131,Calculs!L131,Calculs!M131,Calculs!N131,Calculs!O131,Calculs!P131,Calculs!Q131,Calculs!R131,Calculs!S131,Calculs!T131,Calculs!U131,Calculs!V131)/100),"",AVERAGE(Calculs!B131,Calculs!C131,Calculs!D131,Calculs!E131,Calculs!F131,Calculs!G131,Calculs!H131,Calculs!I131,Calculs!J131,Calculs!K131,Calculs!L131,Calculs!M131,Calculs!N131,Calculs!O131,Calculs!P131,Calculs!Q131,Calculs!R131,Calculs!S131,Calculs!T131,Calculs!U131,Calculs!V131)/100)</f>
        <v/>
      </c>
      <c r="C133" s="96" t="str">
        <f>IF(ISERROR(AVERAGE(Calculs!W131,Calculs!X131,Calculs!Y131,Calculs!Z131)/100),"",AVERAGE(Calculs!W131,Calculs!X131,Calculs!Y131,Calculs!Z131)/100)</f>
        <v/>
      </c>
      <c r="D133" s="97" t="str">
        <f>IF(ISERROR(AVERAGE(Calculs!AA131,Calculs!AB131,Calculs!AC131,Calculs!AD131)/100),"",AVERAGE(Calculs!AA131,Calculs!AB131,Calculs!AC131,Calculs!AD131)/100)</f>
        <v/>
      </c>
      <c r="E133" s="96" t="str">
        <f>IF(ISERROR(AVERAGE(Calculs!AE131,Calculs!AF131)/100),"",AVERAGE(Calculs!AE131,Calculs!AF131)/100)</f>
        <v/>
      </c>
      <c r="F133" s="98" t="str">
        <f>IF(ISERROR(AVERAGE(Calculs!AG131,Calculs!AH131,Calculs!AI131,Calculs!AJ131,Calculs!AK131,Calculs!AL131,Calculs!AM131)/100),"",AVERAGE(Calculs!AG131,Calculs!AH131,Calculs!AI131,Calculs!AJ131,Calculs!AK131,Calculs!AL131,Calculs!AM131)/100)</f>
        <v/>
      </c>
      <c r="G133" s="99" t="str">
        <f>IF(ISERROR(AVERAGE(Calculs!AN131,Calculs!AO131,Calculs!AP131,Calculs!AQ131,Calculs!AR131,Calculs!AS131)/100),"",AVERAGE(Calculs!AN131,Calculs!AO131,Calculs!AP131,Calculs!AQ131,Calculs!AR131,Calculs!AS131)/100)</f>
        <v/>
      </c>
      <c r="H133" s="97" t="str">
        <f>IF(ISERROR(AVERAGE(Calculs!AT131,Calculs!AU131,Calculs!AV131,Calculs!AW131,Calculs!AX131,Calculs!AY131,Calculs!AZ131,Calculs!BA131,Calculs!BB131,Calculs!BC131,Calculs!BD131)/100),"",AVERAGE(Calculs!AT131,Calculs!AU131,Calculs!AV131,Calculs!AW131,Calculs!AX131,Calculs!AY131,Calculs!AZ131,Calculs!BA131,Calculs!BB131,Calculs!BC131,Calculs!BD131)/100)</f>
        <v/>
      </c>
      <c r="I133" s="96" t="str">
        <f>IF(ISERROR(AVERAGE(Calculs!BK131,Calculs!BL131,Calculs!BM131,Calculs!BN131,Calculs!BO131,Calculs!BP131)/100),"",AVERAGE(Calculs!BK131,Calculs!BL131,Calculs!BM131,Calculs!BN131,Calculs!BO131,Calculs!BP131)/100)</f>
        <v/>
      </c>
      <c r="J133" s="97" t="str">
        <f>IF(ISERROR(AVERAGE(Calculs!BE131,Calculs!BF131,Calculs!BG131,Calculs!BH131,Calculs!BI131,Calculs!BJ131)/100),"",AVERAGE(Calculs!BE131,Calculs!BF131,Calculs!BG131,Calculs!BH131,Calculs!BI131,Calculs!BJ131)/100)</f>
        <v/>
      </c>
      <c r="K133" s="100" t="str">
        <f>IF(ISERROR(AVERAGE(Calculs!BQ131,Calculs!BR131,Calculs!BS131)/100),"",AVERAGE(Calculs!BQ131,Calculs!BR131,Calculs!BS131)/100)</f>
        <v/>
      </c>
    </row>
    <row r="134" spans="1:11" s="101" customFormat="1" ht="28.5" customHeight="1">
      <c r="A134" s="95" t="str">
        <f>IF(Calculs!A132&lt;&gt;0,Calculs!A132,"")</f>
        <v/>
      </c>
      <c r="B134" s="96" t="str">
        <f>IF(ISERROR(AVERAGE(Calculs!B132,Calculs!C132,Calculs!D132,Calculs!E132,Calculs!F132,Calculs!G132,Calculs!H132,Calculs!I132,Calculs!J132,Calculs!K132,Calculs!L132,Calculs!M132,Calculs!N132,Calculs!O132,Calculs!P132,Calculs!Q132,Calculs!R132,Calculs!S132,Calculs!T132,Calculs!U132,Calculs!V132)/100),"",AVERAGE(Calculs!B132,Calculs!C132,Calculs!D132,Calculs!E132,Calculs!F132,Calculs!G132,Calculs!H132,Calculs!I132,Calculs!J132,Calculs!K132,Calculs!L132,Calculs!M132,Calculs!N132,Calculs!O132,Calculs!P132,Calculs!Q132,Calculs!R132,Calculs!S132,Calculs!T132,Calculs!U132,Calculs!V132)/100)</f>
        <v/>
      </c>
      <c r="C134" s="96" t="str">
        <f>IF(ISERROR(AVERAGE(Calculs!W132,Calculs!X132,Calculs!Y132,Calculs!Z132)/100),"",AVERAGE(Calculs!W132,Calculs!X132,Calculs!Y132,Calculs!Z132)/100)</f>
        <v/>
      </c>
      <c r="D134" s="97" t="str">
        <f>IF(ISERROR(AVERAGE(Calculs!AA132,Calculs!AB132,Calculs!AC132,Calculs!AD132)/100),"",AVERAGE(Calculs!AA132,Calculs!AB132,Calculs!AC132,Calculs!AD132)/100)</f>
        <v/>
      </c>
      <c r="E134" s="96" t="str">
        <f>IF(ISERROR(AVERAGE(Calculs!AE132,Calculs!AF132)/100),"",AVERAGE(Calculs!AE132,Calculs!AF132)/100)</f>
        <v/>
      </c>
      <c r="F134" s="98" t="str">
        <f>IF(ISERROR(AVERAGE(Calculs!AG132,Calculs!AH132,Calculs!AI132,Calculs!AJ132,Calculs!AK132,Calculs!AL132,Calculs!AM132)/100),"",AVERAGE(Calculs!AG132,Calculs!AH132,Calculs!AI132,Calculs!AJ132,Calculs!AK132,Calculs!AL132,Calculs!AM132)/100)</f>
        <v/>
      </c>
      <c r="G134" s="99" t="str">
        <f>IF(ISERROR(AVERAGE(Calculs!AN132,Calculs!AO132,Calculs!AP132,Calculs!AQ132,Calculs!AR132,Calculs!AS132)/100),"",AVERAGE(Calculs!AN132,Calculs!AO132,Calculs!AP132,Calculs!AQ132,Calculs!AR132,Calculs!AS132)/100)</f>
        <v/>
      </c>
      <c r="H134" s="97" t="str">
        <f>IF(ISERROR(AVERAGE(Calculs!AT132,Calculs!AU132,Calculs!AV132,Calculs!AW132,Calculs!AX132,Calculs!AY132,Calculs!AZ132,Calculs!BA132,Calculs!BB132,Calculs!BC132,Calculs!BD132)/100),"",AVERAGE(Calculs!AT132,Calculs!AU132,Calculs!AV132,Calculs!AW132,Calculs!AX132,Calculs!AY132,Calculs!AZ132,Calculs!BA132,Calculs!BB132,Calculs!BC132,Calculs!BD132)/100)</f>
        <v/>
      </c>
      <c r="I134" s="96" t="str">
        <f>IF(ISERROR(AVERAGE(Calculs!BK132,Calculs!BL132,Calculs!BM132,Calculs!BN132,Calculs!BO132,Calculs!BP132)/100),"",AVERAGE(Calculs!BK132,Calculs!BL132,Calculs!BM132,Calculs!BN132,Calculs!BO132,Calculs!BP132)/100)</f>
        <v/>
      </c>
      <c r="J134" s="97" t="str">
        <f>IF(ISERROR(AVERAGE(Calculs!BE132,Calculs!BF132,Calculs!BG132,Calculs!BH132,Calculs!BI132,Calculs!BJ132)/100),"",AVERAGE(Calculs!BE132,Calculs!BF132,Calculs!BG132,Calculs!BH132,Calculs!BI132,Calculs!BJ132)/100)</f>
        <v/>
      </c>
      <c r="K134" s="100" t="str">
        <f>IF(ISERROR(AVERAGE(Calculs!BQ132,Calculs!BR132,Calculs!BS132)/100),"",AVERAGE(Calculs!BQ132,Calculs!BR132,Calculs!BS132)/100)</f>
        <v/>
      </c>
    </row>
    <row r="135" spans="1:11" s="101" customFormat="1" ht="28.5" customHeight="1">
      <c r="A135" s="95" t="str">
        <f>IF(Calculs!A133&lt;&gt;0,Calculs!A133,"")</f>
        <v/>
      </c>
      <c r="B135" s="96" t="str">
        <f>IF(ISERROR(AVERAGE(Calculs!B133,Calculs!C133,Calculs!D133,Calculs!E133,Calculs!F133,Calculs!G133,Calculs!H133,Calculs!I133,Calculs!J133,Calculs!K133,Calculs!L133,Calculs!M133,Calculs!N133,Calculs!O133,Calculs!P133,Calculs!Q133,Calculs!R133,Calculs!S133,Calculs!T133,Calculs!U133,Calculs!V133)/100),"",AVERAGE(Calculs!B133,Calculs!C133,Calculs!D133,Calculs!E133,Calculs!F133,Calculs!G133,Calculs!H133,Calculs!I133,Calculs!J133,Calculs!K133,Calculs!L133,Calculs!M133,Calculs!N133,Calculs!O133,Calculs!P133,Calculs!Q133,Calculs!R133,Calculs!S133,Calculs!T133,Calculs!U133,Calculs!V133)/100)</f>
        <v/>
      </c>
      <c r="C135" s="96" t="str">
        <f>IF(ISERROR(AVERAGE(Calculs!W133,Calculs!X133,Calculs!Y133,Calculs!Z133)/100),"",AVERAGE(Calculs!W133,Calculs!X133,Calculs!Y133,Calculs!Z133)/100)</f>
        <v/>
      </c>
      <c r="D135" s="97" t="str">
        <f>IF(ISERROR(AVERAGE(Calculs!AA133,Calculs!AB133,Calculs!AC133,Calculs!AD133)/100),"",AVERAGE(Calculs!AA133,Calculs!AB133,Calculs!AC133,Calculs!AD133)/100)</f>
        <v/>
      </c>
      <c r="E135" s="96" t="str">
        <f>IF(ISERROR(AVERAGE(Calculs!AE133,Calculs!AF133)/100),"",AVERAGE(Calculs!AE133,Calculs!AF133)/100)</f>
        <v/>
      </c>
      <c r="F135" s="98" t="str">
        <f>IF(ISERROR(AVERAGE(Calculs!AG133,Calculs!AH133,Calculs!AI133,Calculs!AJ133,Calculs!AK133,Calculs!AL133,Calculs!AM133)/100),"",AVERAGE(Calculs!AG133,Calculs!AH133,Calculs!AI133,Calculs!AJ133,Calculs!AK133,Calculs!AL133,Calculs!AM133)/100)</f>
        <v/>
      </c>
      <c r="G135" s="99" t="str">
        <f>IF(ISERROR(AVERAGE(Calculs!AN133,Calculs!AO133,Calculs!AP133,Calculs!AQ133,Calculs!AR133,Calculs!AS133)/100),"",AVERAGE(Calculs!AN133,Calculs!AO133,Calculs!AP133,Calculs!AQ133,Calculs!AR133,Calculs!AS133)/100)</f>
        <v/>
      </c>
      <c r="H135" s="97" t="str">
        <f>IF(ISERROR(AVERAGE(Calculs!AT133,Calculs!AU133,Calculs!AV133,Calculs!AW133,Calculs!AX133,Calculs!AY133,Calculs!AZ133,Calculs!BA133,Calculs!BB133,Calculs!BC133,Calculs!BD133)/100),"",AVERAGE(Calculs!AT133,Calculs!AU133,Calculs!AV133,Calculs!AW133,Calculs!AX133,Calculs!AY133,Calculs!AZ133,Calculs!BA133,Calculs!BB133,Calculs!BC133,Calculs!BD133)/100)</f>
        <v/>
      </c>
      <c r="I135" s="96" t="str">
        <f>IF(ISERROR(AVERAGE(Calculs!BK133,Calculs!BL133,Calculs!BM133,Calculs!BN133,Calculs!BO133,Calculs!BP133)/100),"",AVERAGE(Calculs!BK133,Calculs!BL133,Calculs!BM133,Calculs!BN133,Calculs!BO133,Calculs!BP133)/100)</f>
        <v/>
      </c>
      <c r="J135" s="97" t="str">
        <f>IF(ISERROR(AVERAGE(Calculs!BE133,Calculs!BF133,Calculs!BG133,Calculs!BH133,Calculs!BI133,Calculs!BJ133)/100),"",AVERAGE(Calculs!BE133,Calculs!BF133,Calculs!BG133,Calculs!BH133,Calculs!BI133,Calculs!BJ133)/100)</f>
        <v/>
      </c>
      <c r="K135" s="100" t="str">
        <f>IF(ISERROR(AVERAGE(Calculs!BQ133,Calculs!BR133,Calculs!BS133)/100),"",AVERAGE(Calculs!BQ133,Calculs!BR133,Calculs!BS133)/100)</f>
        <v/>
      </c>
    </row>
    <row r="136" spans="1:11" s="101" customFormat="1" ht="28.5" customHeight="1">
      <c r="A136" s="95" t="str">
        <f>IF(Calculs!A134&lt;&gt;0,Calculs!A134,"")</f>
        <v/>
      </c>
      <c r="B136" s="96" t="str">
        <f>IF(ISERROR(AVERAGE(Calculs!B134,Calculs!C134,Calculs!D134,Calculs!E134,Calculs!F134,Calculs!G134,Calculs!H134,Calculs!I134,Calculs!J134,Calculs!K134,Calculs!L134,Calculs!M134,Calculs!N134,Calculs!O134,Calculs!P134,Calculs!Q134,Calculs!R134,Calculs!S134,Calculs!T134,Calculs!U134,Calculs!V134)/100),"",AVERAGE(Calculs!B134,Calculs!C134,Calculs!D134,Calculs!E134,Calculs!F134,Calculs!G134,Calculs!H134,Calculs!I134,Calculs!J134,Calculs!K134,Calculs!L134,Calculs!M134,Calculs!N134,Calculs!O134,Calculs!P134,Calculs!Q134,Calculs!R134,Calculs!S134,Calculs!T134,Calculs!U134,Calculs!V134)/100)</f>
        <v/>
      </c>
      <c r="C136" s="96" t="str">
        <f>IF(ISERROR(AVERAGE(Calculs!W134,Calculs!X134,Calculs!Y134,Calculs!Z134)/100),"",AVERAGE(Calculs!W134,Calculs!X134,Calculs!Y134,Calculs!Z134)/100)</f>
        <v/>
      </c>
      <c r="D136" s="97" t="str">
        <f>IF(ISERROR(AVERAGE(Calculs!AA134,Calculs!AB134,Calculs!AC134,Calculs!AD134)/100),"",AVERAGE(Calculs!AA134,Calculs!AB134,Calculs!AC134,Calculs!AD134)/100)</f>
        <v/>
      </c>
      <c r="E136" s="96" t="str">
        <f>IF(ISERROR(AVERAGE(Calculs!AE134,Calculs!AF134)/100),"",AVERAGE(Calculs!AE134,Calculs!AF134)/100)</f>
        <v/>
      </c>
      <c r="F136" s="98" t="str">
        <f>IF(ISERROR(AVERAGE(Calculs!AG134,Calculs!AH134,Calculs!AI134,Calculs!AJ134,Calculs!AK134,Calculs!AL134,Calculs!AM134)/100),"",AVERAGE(Calculs!AG134,Calculs!AH134,Calculs!AI134,Calculs!AJ134,Calculs!AK134,Calculs!AL134,Calculs!AM134)/100)</f>
        <v/>
      </c>
      <c r="G136" s="99" t="str">
        <f>IF(ISERROR(AVERAGE(Calculs!AN134,Calculs!AO134,Calculs!AP134,Calculs!AQ134,Calculs!AR134,Calculs!AS134)/100),"",AVERAGE(Calculs!AN134,Calculs!AO134,Calculs!AP134,Calculs!AQ134,Calculs!AR134,Calculs!AS134)/100)</f>
        <v/>
      </c>
      <c r="H136" s="97" t="str">
        <f>IF(ISERROR(AVERAGE(Calculs!AT134,Calculs!AU134,Calculs!AV134,Calculs!AW134,Calculs!AX134,Calculs!AY134,Calculs!AZ134,Calculs!BA134,Calculs!BB134,Calculs!BC134,Calculs!BD134)/100),"",AVERAGE(Calculs!AT134,Calculs!AU134,Calculs!AV134,Calculs!AW134,Calculs!AX134,Calculs!AY134,Calculs!AZ134,Calculs!BA134,Calculs!BB134,Calculs!BC134,Calculs!BD134)/100)</f>
        <v/>
      </c>
      <c r="I136" s="96" t="str">
        <f>IF(ISERROR(AVERAGE(Calculs!BK134,Calculs!BL134,Calculs!BM134,Calculs!BN134,Calculs!BO134,Calculs!BP134)/100),"",AVERAGE(Calculs!BK134,Calculs!BL134,Calculs!BM134,Calculs!BN134,Calculs!BO134,Calculs!BP134)/100)</f>
        <v/>
      </c>
      <c r="J136" s="97" t="str">
        <f>IF(ISERROR(AVERAGE(Calculs!BE134,Calculs!BF134,Calculs!BG134,Calculs!BH134,Calculs!BI134,Calculs!BJ134)/100),"",AVERAGE(Calculs!BE134,Calculs!BF134,Calculs!BG134,Calculs!BH134,Calculs!BI134,Calculs!BJ134)/100)</f>
        <v/>
      </c>
      <c r="K136" s="100" t="str">
        <f>IF(ISERROR(AVERAGE(Calculs!BQ134,Calculs!BR134,Calculs!BS134)/100),"",AVERAGE(Calculs!BQ134,Calculs!BR134,Calculs!BS134)/100)</f>
        <v/>
      </c>
    </row>
    <row r="137" spans="1:11" s="101" customFormat="1" ht="28.5" customHeight="1">
      <c r="A137" s="95" t="str">
        <f>IF(Calculs!A135&lt;&gt;0,Calculs!A135,"")</f>
        <v/>
      </c>
      <c r="B137" s="96" t="str">
        <f>IF(ISERROR(AVERAGE(Calculs!B135,Calculs!C135,Calculs!D135,Calculs!E135,Calculs!F135,Calculs!G135,Calculs!H135,Calculs!I135,Calculs!J135,Calculs!K135,Calculs!L135,Calculs!M135,Calculs!N135,Calculs!O135,Calculs!P135,Calculs!Q135,Calculs!R135,Calculs!S135,Calculs!T135,Calculs!U135,Calculs!V135)/100),"",AVERAGE(Calculs!B135,Calculs!C135,Calculs!D135,Calculs!E135,Calculs!F135,Calculs!G135,Calculs!H135,Calculs!I135,Calculs!J135,Calculs!K135,Calculs!L135,Calculs!M135,Calculs!N135,Calculs!O135,Calculs!P135,Calculs!Q135,Calculs!R135,Calculs!S135,Calculs!T135,Calculs!U135,Calculs!V135)/100)</f>
        <v/>
      </c>
      <c r="C137" s="96" t="str">
        <f>IF(ISERROR(AVERAGE(Calculs!W135,Calculs!X135,Calculs!Y135,Calculs!Z135)/100),"",AVERAGE(Calculs!W135,Calculs!X135,Calculs!Y135,Calculs!Z135)/100)</f>
        <v/>
      </c>
      <c r="D137" s="97" t="str">
        <f>IF(ISERROR(AVERAGE(Calculs!AA135,Calculs!AB135,Calculs!AC135,Calculs!AD135)/100),"",AVERAGE(Calculs!AA135,Calculs!AB135,Calculs!AC135,Calculs!AD135)/100)</f>
        <v/>
      </c>
      <c r="E137" s="96" t="str">
        <f>IF(ISERROR(AVERAGE(Calculs!AE135,Calculs!AF135)/100),"",AVERAGE(Calculs!AE135,Calculs!AF135)/100)</f>
        <v/>
      </c>
      <c r="F137" s="98" t="str">
        <f>IF(ISERROR(AVERAGE(Calculs!AG135,Calculs!AH135,Calculs!AI135,Calculs!AJ135,Calculs!AK135,Calculs!AL135,Calculs!AM135)/100),"",AVERAGE(Calculs!AG135,Calculs!AH135,Calculs!AI135,Calculs!AJ135,Calculs!AK135,Calculs!AL135,Calculs!AM135)/100)</f>
        <v/>
      </c>
      <c r="G137" s="99" t="str">
        <f>IF(ISERROR(AVERAGE(Calculs!AN135,Calculs!AO135,Calculs!AP135,Calculs!AQ135,Calculs!AR135,Calculs!AS135)/100),"",AVERAGE(Calculs!AN135,Calculs!AO135,Calculs!AP135,Calculs!AQ135,Calculs!AR135,Calculs!AS135)/100)</f>
        <v/>
      </c>
      <c r="H137" s="97" t="str">
        <f>IF(ISERROR(AVERAGE(Calculs!AT135,Calculs!AU135,Calculs!AV135,Calculs!AW135,Calculs!AX135,Calculs!AY135,Calculs!AZ135,Calculs!BA135,Calculs!BB135,Calculs!BC135,Calculs!BD135)/100),"",AVERAGE(Calculs!AT135,Calculs!AU135,Calculs!AV135,Calculs!AW135,Calculs!AX135,Calculs!AY135,Calculs!AZ135,Calculs!BA135,Calculs!BB135,Calculs!BC135,Calculs!BD135)/100)</f>
        <v/>
      </c>
      <c r="I137" s="96" t="str">
        <f>IF(ISERROR(AVERAGE(Calculs!BK135,Calculs!BL135,Calculs!BM135,Calculs!BN135,Calculs!BO135,Calculs!BP135)/100),"",AVERAGE(Calculs!BK135,Calculs!BL135,Calculs!BM135,Calculs!BN135,Calculs!BO135,Calculs!BP135)/100)</f>
        <v/>
      </c>
      <c r="J137" s="97" t="str">
        <f>IF(ISERROR(AVERAGE(Calculs!BE135,Calculs!BF135,Calculs!BG135,Calculs!BH135,Calculs!BI135,Calculs!BJ135)/100),"",AVERAGE(Calculs!BE135,Calculs!BF135,Calculs!BG135,Calculs!BH135,Calculs!BI135,Calculs!BJ135)/100)</f>
        <v/>
      </c>
      <c r="K137" s="100" t="str">
        <f>IF(ISERROR(AVERAGE(Calculs!BQ135,Calculs!BR135,Calculs!BS135)/100),"",AVERAGE(Calculs!BQ135,Calculs!BR135,Calculs!BS135)/100)</f>
        <v/>
      </c>
    </row>
    <row r="138" spans="1:11" s="101" customFormat="1" ht="28.5" customHeight="1">
      <c r="A138" s="95" t="str">
        <f>IF(Calculs!A136&lt;&gt;0,Calculs!A136,"")</f>
        <v/>
      </c>
      <c r="B138" s="96" t="str">
        <f>IF(ISERROR(AVERAGE(Calculs!B136,Calculs!C136,Calculs!D136,Calculs!E136,Calculs!F136,Calculs!G136,Calculs!H136,Calculs!I136,Calculs!J136,Calculs!K136,Calculs!L136,Calculs!M136,Calculs!N136,Calculs!O136,Calculs!P136,Calculs!Q136,Calculs!R136,Calculs!S136,Calculs!T136,Calculs!U136,Calculs!V136)/100),"",AVERAGE(Calculs!B136,Calculs!C136,Calculs!D136,Calculs!E136,Calculs!F136,Calculs!G136,Calculs!H136,Calculs!I136,Calculs!J136,Calculs!K136,Calculs!L136,Calculs!M136,Calculs!N136,Calculs!O136,Calculs!P136,Calculs!Q136,Calculs!R136,Calculs!S136,Calculs!T136,Calculs!U136,Calculs!V136)/100)</f>
        <v/>
      </c>
      <c r="C138" s="96" t="str">
        <f>IF(ISERROR(AVERAGE(Calculs!W136,Calculs!X136,Calculs!Y136,Calculs!Z136)/100),"",AVERAGE(Calculs!W136,Calculs!X136,Calculs!Y136,Calculs!Z136)/100)</f>
        <v/>
      </c>
      <c r="D138" s="97" t="str">
        <f>IF(ISERROR(AVERAGE(Calculs!AA136,Calculs!AB136,Calculs!AC136,Calculs!AD136)/100),"",AVERAGE(Calculs!AA136,Calculs!AB136,Calculs!AC136,Calculs!AD136)/100)</f>
        <v/>
      </c>
      <c r="E138" s="96" t="str">
        <f>IF(ISERROR(AVERAGE(Calculs!AE136,Calculs!AF136)/100),"",AVERAGE(Calculs!AE136,Calculs!AF136)/100)</f>
        <v/>
      </c>
      <c r="F138" s="98" t="str">
        <f>IF(ISERROR(AVERAGE(Calculs!AG136,Calculs!AH136,Calculs!AI136,Calculs!AJ136,Calculs!AK136,Calculs!AL136,Calculs!AM136)/100),"",AVERAGE(Calculs!AG136,Calculs!AH136,Calculs!AI136,Calculs!AJ136,Calculs!AK136,Calculs!AL136,Calculs!AM136)/100)</f>
        <v/>
      </c>
      <c r="G138" s="99" t="str">
        <f>IF(ISERROR(AVERAGE(Calculs!AN136,Calculs!AO136,Calculs!AP136,Calculs!AQ136,Calculs!AR136,Calculs!AS136)/100),"",AVERAGE(Calculs!AN136,Calculs!AO136,Calculs!AP136,Calculs!AQ136,Calculs!AR136,Calculs!AS136)/100)</f>
        <v/>
      </c>
      <c r="H138" s="97" t="str">
        <f>IF(ISERROR(AVERAGE(Calculs!AT136,Calculs!AU136,Calculs!AV136,Calculs!AW136,Calculs!AX136,Calculs!AY136,Calculs!AZ136,Calculs!BA136,Calculs!BB136,Calculs!BC136,Calculs!BD136)/100),"",AVERAGE(Calculs!AT136,Calculs!AU136,Calculs!AV136,Calculs!AW136,Calculs!AX136,Calculs!AY136,Calculs!AZ136,Calculs!BA136,Calculs!BB136,Calculs!BC136,Calculs!BD136)/100)</f>
        <v/>
      </c>
      <c r="I138" s="96" t="str">
        <f>IF(ISERROR(AVERAGE(Calculs!BK136,Calculs!BL136,Calculs!BM136,Calculs!BN136,Calculs!BO136,Calculs!BP136)/100),"",AVERAGE(Calculs!BK136,Calculs!BL136,Calculs!BM136,Calculs!BN136,Calculs!BO136,Calculs!BP136)/100)</f>
        <v/>
      </c>
      <c r="J138" s="97" t="str">
        <f>IF(ISERROR(AVERAGE(Calculs!BE136,Calculs!BF136,Calculs!BG136,Calculs!BH136,Calculs!BI136,Calculs!BJ136)/100),"",AVERAGE(Calculs!BE136,Calculs!BF136,Calculs!BG136,Calculs!BH136,Calculs!BI136,Calculs!BJ136)/100)</f>
        <v/>
      </c>
      <c r="K138" s="100" t="str">
        <f>IF(ISERROR(AVERAGE(Calculs!BQ136,Calculs!BR136,Calculs!BS136)/100),"",AVERAGE(Calculs!BQ136,Calculs!BR136,Calculs!BS136)/100)</f>
        <v/>
      </c>
    </row>
    <row r="139" spans="1:11" s="101" customFormat="1" ht="28.5" customHeight="1">
      <c r="A139" s="95" t="str">
        <f>IF(Calculs!A137&lt;&gt;0,Calculs!A137,"")</f>
        <v/>
      </c>
      <c r="B139" s="96" t="str">
        <f>IF(ISERROR(AVERAGE(Calculs!B137,Calculs!C137,Calculs!D137,Calculs!E137,Calculs!F137,Calculs!G137,Calculs!H137,Calculs!I137,Calculs!J137,Calculs!K137,Calculs!L137,Calculs!M137,Calculs!N137,Calculs!O137,Calculs!P137,Calculs!Q137,Calculs!R137,Calculs!S137,Calculs!T137,Calculs!U137,Calculs!V137)/100),"",AVERAGE(Calculs!B137,Calculs!C137,Calculs!D137,Calculs!E137,Calculs!F137,Calculs!G137,Calculs!H137,Calculs!I137,Calculs!J137,Calculs!K137,Calculs!L137,Calculs!M137,Calculs!N137,Calculs!O137,Calculs!P137,Calculs!Q137,Calculs!R137,Calculs!S137,Calculs!T137,Calculs!U137,Calculs!V137)/100)</f>
        <v/>
      </c>
      <c r="C139" s="96" t="str">
        <f>IF(ISERROR(AVERAGE(Calculs!W137,Calculs!X137,Calculs!Y137,Calculs!Z137)/100),"",AVERAGE(Calculs!W137,Calculs!X137,Calculs!Y137,Calculs!Z137)/100)</f>
        <v/>
      </c>
      <c r="D139" s="97" t="str">
        <f>IF(ISERROR(AVERAGE(Calculs!AA137,Calculs!AB137,Calculs!AC137,Calculs!AD137)/100),"",AVERAGE(Calculs!AA137,Calculs!AB137,Calculs!AC137,Calculs!AD137)/100)</f>
        <v/>
      </c>
      <c r="E139" s="96" t="str">
        <f>IF(ISERROR(AVERAGE(Calculs!AE137,Calculs!AF137)/100),"",AVERAGE(Calculs!AE137,Calculs!AF137)/100)</f>
        <v/>
      </c>
      <c r="F139" s="98" t="str">
        <f>IF(ISERROR(AVERAGE(Calculs!AG137,Calculs!AH137,Calculs!AI137,Calculs!AJ137,Calculs!AK137,Calculs!AL137,Calculs!AM137)/100),"",AVERAGE(Calculs!AG137,Calculs!AH137,Calculs!AI137,Calculs!AJ137,Calculs!AK137,Calculs!AL137,Calculs!AM137)/100)</f>
        <v/>
      </c>
      <c r="G139" s="99" t="str">
        <f>IF(ISERROR(AVERAGE(Calculs!AN137,Calculs!AO137,Calculs!AP137,Calculs!AQ137,Calculs!AR137,Calculs!AS137)/100),"",AVERAGE(Calculs!AN137,Calculs!AO137,Calculs!AP137,Calculs!AQ137,Calculs!AR137,Calculs!AS137)/100)</f>
        <v/>
      </c>
      <c r="H139" s="97" t="str">
        <f>IF(ISERROR(AVERAGE(Calculs!AT137,Calculs!AU137,Calculs!AV137,Calculs!AW137,Calculs!AX137,Calculs!AY137,Calculs!AZ137,Calculs!BA137,Calculs!BB137,Calculs!BC137,Calculs!BD137)/100),"",AVERAGE(Calculs!AT137,Calculs!AU137,Calculs!AV137,Calculs!AW137,Calculs!AX137,Calculs!AY137,Calculs!AZ137,Calculs!BA137,Calculs!BB137,Calculs!BC137,Calculs!BD137)/100)</f>
        <v/>
      </c>
      <c r="I139" s="96" t="str">
        <f>IF(ISERROR(AVERAGE(Calculs!BK137,Calculs!BL137,Calculs!BM137,Calculs!BN137,Calculs!BO137,Calculs!BP137)/100),"",AVERAGE(Calculs!BK137,Calculs!BL137,Calculs!BM137,Calculs!BN137,Calculs!BO137,Calculs!BP137)/100)</f>
        <v/>
      </c>
      <c r="J139" s="97" t="str">
        <f>IF(ISERROR(AVERAGE(Calculs!BE137,Calculs!BF137,Calculs!BG137,Calculs!BH137,Calculs!BI137,Calculs!BJ137)/100),"",AVERAGE(Calculs!BE137,Calculs!BF137,Calculs!BG137,Calculs!BH137,Calculs!BI137,Calculs!BJ137)/100)</f>
        <v/>
      </c>
      <c r="K139" s="100" t="str">
        <f>IF(ISERROR(AVERAGE(Calculs!BQ137,Calculs!BR137,Calculs!BS137)/100),"",AVERAGE(Calculs!BQ137,Calculs!BR137,Calculs!BS137)/100)</f>
        <v/>
      </c>
    </row>
    <row r="140" spans="1:11" s="101" customFormat="1" ht="28.5" customHeight="1">
      <c r="A140" s="95" t="str">
        <f>IF(Calculs!A138&lt;&gt;0,Calculs!A138,"")</f>
        <v/>
      </c>
      <c r="B140" s="96" t="str">
        <f>IF(ISERROR(AVERAGE(Calculs!B138,Calculs!C138,Calculs!D138,Calculs!E138,Calculs!F138,Calculs!G138,Calculs!H138,Calculs!I138,Calculs!J138,Calculs!K138,Calculs!L138,Calculs!M138,Calculs!N138,Calculs!O138,Calculs!P138,Calculs!Q138,Calculs!R138,Calculs!S138,Calculs!T138,Calculs!U138,Calculs!V138)/100),"",AVERAGE(Calculs!B138,Calculs!C138,Calculs!D138,Calculs!E138,Calculs!F138,Calculs!G138,Calculs!H138,Calculs!I138,Calculs!J138,Calculs!K138,Calculs!L138,Calculs!M138,Calculs!N138,Calculs!O138,Calculs!P138,Calculs!Q138,Calculs!R138,Calculs!S138,Calculs!T138,Calculs!U138,Calculs!V138)/100)</f>
        <v/>
      </c>
      <c r="C140" s="96" t="str">
        <f>IF(ISERROR(AVERAGE(Calculs!W138,Calculs!X138,Calculs!Y138,Calculs!Z138)/100),"",AVERAGE(Calculs!W138,Calculs!X138,Calculs!Y138,Calculs!Z138)/100)</f>
        <v/>
      </c>
      <c r="D140" s="97" t="str">
        <f>IF(ISERROR(AVERAGE(Calculs!AA138,Calculs!AB138,Calculs!AC138,Calculs!AD138)/100),"",AVERAGE(Calculs!AA138,Calculs!AB138,Calculs!AC138,Calculs!AD138)/100)</f>
        <v/>
      </c>
      <c r="E140" s="96" t="str">
        <f>IF(ISERROR(AVERAGE(Calculs!AE138,Calculs!AF138)/100),"",AVERAGE(Calculs!AE138,Calculs!AF138)/100)</f>
        <v/>
      </c>
      <c r="F140" s="98" t="str">
        <f>IF(ISERROR(AVERAGE(Calculs!AG138,Calculs!AH138,Calculs!AI138,Calculs!AJ138,Calculs!AK138,Calculs!AL138,Calculs!AM138)/100),"",AVERAGE(Calculs!AG138,Calculs!AH138,Calculs!AI138,Calculs!AJ138,Calculs!AK138,Calculs!AL138,Calculs!AM138)/100)</f>
        <v/>
      </c>
      <c r="G140" s="99" t="str">
        <f>IF(ISERROR(AVERAGE(Calculs!AN138,Calculs!AO138,Calculs!AP138,Calculs!AQ138,Calculs!AR138,Calculs!AS138)/100),"",AVERAGE(Calculs!AN138,Calculs!AO138,Calculs!AP138,Calculs!AQ138,Calculs!AR138,Calculs!AS138)/100)</f>
        <v/>
      </c>
      <c r="H140" s="97" t="str">
        <f>IF(ISERROR(AVERAGE(Calculs!AT138,Calculs!AU138,Calculs!AV138,Calculs!AW138,Calculs!AX138,Calculs!AY138,Calculs!AZ138,Calculs!BA138,Calculs!BB138,Calculs!BC138,Calculs!BD138)/100),"",AVERAGE(Calculs!AT138,Calculs!AU138,Calculs!AV138,Calculs!AW138,Calculs!AX138,Calculs!AY138,Calculs!AZ138,Calculs!BA138,Calculs!BB138,Calculs!BC138,Calculs!BD138)/100)</f>
        <v/>
      </c>
      <c r="I140" s="96" t="str">
        <f>IF(ISERROR(AVERAGE(Calculs!BK138,Calculs!BL138,Calculs!BM138,Calculs!BN138,Calculs!BO138,Calculs!BP138)/100),"",AVERAGE(Calculs!BK138,Calculs!BL138,Calculs!BM138,Calculs!BN138,Calculs!BO138,Calculs!BP138)/100)</f>
        <v/>
      </c>
      <c r="J140" s="97" t="str">
        <f>IF(ISERROR(AVERAGE(Calculs!BE138,Calculs!BF138,Calculs!BG138,Calculs!BH138,Calculs!BI138,Calculs!BJ138)/100),"",AVERAGE(Calculs!BE138,Calculs!BF138,Calculs!BG138,Calculs!BH138,Calculs!BI138,Calculs!BJ138)/100)</f>
        <v/>
      </c>
      <c r="K140" s="100" t="str">
        <f>IF(ISERROR(AVERAGE(Calculs!BQ138,Calculs!BR138,Calculs!BS138)/100),"",AVERAGE(Calculs!BQ138,Calculs!BR138,Calculs!BS138)/100)</f>
        <v/>
      </c>
    </row>
    <row r="141" spans="1:11" s="101" customFormat="1" ht="28.5" customHeight="1">
      <c r="A141" s="95" t="str">
        <f>IF(Calculs!A139&lt;&gt;0,Calculs!A139,"")</f>
        <v/>
      </c>
      <c r="B141" s="96" t="str">
        <f>IF(ISERROR(AVERAGE(Calculs!B139,Calculs!C139,Calculs!D139,Calculs!E139,Calculs!F139,Calculs!G139,Calculs!H139,Calculs!I139,Calculs!J139,Calculs!K139,Calculs!L139,Calculs!M139,Calculs!N139,Calculs!O139,Calculs!P139,Calculs!Q139,Calculs!R139,Calculs!S139,Calculs!T139,Calculs!U139,Calculs!V139)/100),"",AVERAGE(Calculs!B139,Calculs!C139,Calculs!D139,Calculs!E139,Calculs!F139,Calculs!G139,Calculs!H139,Calculs!I139,Calculs!J139,Calculs!K139,Calculs!L139,Calculs!M139,Calculs!N139,Calculs!O139,Calculs!P139,Calculs!Q139,Calculs!R139,Calculs!S139,Calculs!T139,Calculs!U139,Calculs!V139)/100)</f>
        <v/>
      </c>
      <c r="C141" s="96" t="str">
        <f>IF(ISERROR(AVERAGE(Calculs!W139,Calculs!X139,Calculs!Y139,Calculs!Z139)/100),"",AVERAGE(Calculs!W139,Calculs!X139,Calculs!Y139,Calculs!Z139)/100)</f>
        <v/>
      </c>
      <c r="D141" s="97" t="str">
        <f>IF(ISERROR(AVERAGE(Calculs!AA139,Calculs!AB139,Calculs!AC139,Calculs!AD139)/100),"",AVERAGE(Calculs!AA139,Calculs!AB139,Calculs!AC139,Calculs!AD139)/100)</f>
        <v/>
      </c>
      <c r="E141" s="96" t="str">
        <f>IF(ISERROR(AVERAGE(Calculs!AE139,Calculs!AF139)/100),"",AVERAGE(Calculs!AE139,Calculs!AF139)/100)</f>
        <v/>
      </c>
      <c r="F141" s="98" t="str">
        <f>IF(ISERROR(AVERAGE(Calculs!AG139,Calculs!AH139,Calculs!AI139,Calculs!AJ139,Calculs!AK139,Calculs!AL139,Calculs!AM139)/100),"",AVERAGE(Calculs!AG139,Calculs!AH139,Calculs!AI139,Calculs!AJ139,Calculs!AK139,Calculs!AL139,Calculs!AM139)/100)</f>
        <v/>
      </c>
      <c r="G141" s="99" t="str">
        <f>IF(ISERROR(AVERAGE(Calculs!AN139,Calculs!AO139,Calculs!AP139,Calculs!AQ139,Calculs!AR139,Calculs!AS139)/100),"",AVERAGE(Calculs!AN139,Calculs!AO139,Calculs!AP139,Calculs!AQ139,Calculs!AR139,Calculs!AS139)/100)</f>
        <v/>
      </c>
      <c r="H141" s="97" t="str">
        <f>IF(ISERROR(AVERAGE(Calculs!AT139,Calculs!AU139,Calculs!AV139,Calculs!AW139,Calculs!AX139,Calculs!AY139,Calculs!AZ139,Calculs!BA139,Calculs!BB139,Calculs!BC139,Calculs!BD139)/100),"",AVERAGE(Calculs!AT139,Calculs!AU139,Calculs!AV139,Calculs!AW139,Calculs!AX139,Calculs!AY139,Calculs!AZ139,Calculs!BA139,Calculs!BB139,Calculs!BC139,Calculs!BD139)/100)</f>
        <v/>
      </c>
      <c r="I141" s="96" t="str">
        <f>IF(ISERROR(AVERAGE(Calculs!BK139,Calculs!BL139,Calculs!BM139,Calculs!BN139,Calculs!BO139,Calculs!BP139)/100),"",AVERAGE(Calculs!BK139,Calculs!BL139,Calculs!BM139,Calculs!BN139,Calculs!BO139,Calculs!BP139)/100)</f>
        <v/>
      </c>
      <c r="J141" s="97" t="str">
        <f>IF(ISERROR(AVERAGE(Calculs!BE139,Calculs!BF139,Calculs!BG139,Calculs!BH139,Calculs!BI139,Calculs!BJ139)/100),"",AVERAGE(Calculs!BE139,Calculs!BF139,Calculs!BG139,Calculs!BH139,Calculs!BI139,Calculs!BJ139)/100)</f>
        <v/>
      </c>
      <c r="K141" s="100" t="str">
        <f>IF(ISERROR(AVERAGE(Calculs!BQ139,Calculs!BR139,Calculs!BS139)/100),"",AVERAGE(Calculs!BQ139,Calculs!BR139,Calculs!BS139)/100)</f>
        <v/>
      </c>
    </row>
    <row r="142" spans="1:11" s="101" customFormat="1" ht="28.5" customHeight="1">
      <c r="A142" s="95" t="str">
        <f>IF(Calculs!A140&lt;&gt;0,Calculs!A140,"")</f>
        <v/>
      </c>
      <c r="B142" s="96" t="str">
        <f>IF(ISERROR(AVERAGE(Calculs!B140,Calculs!C140,Calculs!D140,Calculs!E140,Calculs!F140,Calculs!G140,Calculs!H140,Calculs!I140,Calculs!J140,Calculs!K140,Calculs!L140,Calculs!M140,Calculs!N140,Calculs!O140,Calculs!P140,Calculs!Q140,Calculs!R140,Calculs!S140,Calculs!T140,Calculs!U140,Calculs!V140)/100),"",AVERAGE(Calculs!B140,Calculs!C140,Calculs!D140,Calculs!E140,Calculs!F140,Calculs!G140,Calculs!H140,Calculs!I140,Calculs!J140,Calculs!K140,Calculs!L140,Calculs!M140,Calculs!N140,Calculs!O140,Calculs!P140,Calculs!Q140,Calculs!R140,Calculs!S140,Calculs!T140,Calculs!U140,Calculs!V140)/100)</f>
        <v/>
      </c>
      <c r="C142" s="96" t="str">
        <f>IF(ISERROR(AVERAGE(Calculs!W140,Calculs!X140,Calculs!Y140,Calculs!Z140)/100),"",AVERAGE(Calculs!W140,Calculs!X140,Calculs!Y140,Calculs!Z140)/100)</f>
        <v/>
      </c>
      <c r="D142" s="97" t="str">
        <f>IF(ISERROR(AVERAGE(Calculs!AA140,Calculs!AB140,Calculs!AC140,Calculs!AD140)/100),"",AVERAGE(Calculs!AA140,Calculs!AB140,Calculs!AC140,Calculs!AD140)/100)</f>
        <v/>
      </c>
      <c r="E142" s="96" t="str">
        <f>IF(ISERROR(AVERAGE(Calculs!AE140,Calculs!AF140)/100),"",AVERAGE(Calculs!AE140,Calculs!AF140)/100)</f>
        <v/>
      </c>
      <c r="F142" s="98" t="str">
        <f>IF(ISERROR(AVERAGE(Calculs!AG140,Calculs!AH140,Calculs!AI140,Calculs!AJ140,Calculs!AK140,Calculs!AL140,Calculs!AM140)/100),"",AVERAGE(Calculs!AG140,Calculs!AH140,Calculs!AI140,Calculs!AJ140,Calculs!AK140,Calculs!AL140,Calculs!AM140)/100)</f>
        <v/>
      </c>
      <c r="G142" s="99" t="str">
        <f>IF(ISERROR(AVERAGE(Calculs!AN140,Calculs!AO140,Calculs!AP140,Calculs!AQ140,Calculs!AR140,Calculs!AS140)/100),"",AVERAGE(Calculs!AN140,Calculs!AO140,Calculs!AP140,Calculs!AQ140,Calculs!AR140,Calculs!AS140)/100)</f>
        <v/>
      </c>
      <c r="H142" s="97" t="str">
        <f>IF(ISERROR(AVERAGE(Calculs!AT140,Calculs!AU140,Calculs!AV140,Calculs!AW140,Calculs!AX140,Calculs!AY140,Calculs!AZ140,Calculs!BA140,Calculs!BB140,Calculs!BC140,Calculs!BD140)/100),"",AVERAGE(Calculs!AT140,Calculs!AU140,Calculs!AV140,Calculs!AW140,Calculs!AX140,Calculs!AY140,Calculs!AZ140,Calculs!BA140,Calculs!BB140,Calculs!BC140,Calculs!BD140)/100)</f>
        <v/>
      </c>
      <c r="I142" s="96" t="str">
        <f>IF(ISERROR(AVERAGE(Calculs!BK140,Calculs!BL140,Calculs!BM140,Calculs!BN140,Calculs!BO140,Calculs!BP140)/100),"",AVERAGE(Calculs!BK140,Calculs!BL140,Calculs!BM140,Calculs!BN140,Calculs!BO140,Calculs!BP140)/100)</f>
        <v/>
      </c>
      <c r="J142" s="97" t="str">
        <f>IF(ISERROR(AVERAGE(Calculs!BE140,Calculs!BF140,Calculs!BG140,Calculs!BH140,Calculs!BI140,Calculs!BJ140)/100),"",AVERAGE(Calculs!BE140,Calculs!BF140,Calculs!BG140,Calculs!BH140,Calculs!BI140,Calculs!BJ140)/100)</f>
        <v/>
      </c>
      <c r="K142" s="100" t="str">
        <f>IF(ISERROR(AVERAGE(Calculs!BQ140,Calculs!BR140,Calculs!BS140)/100),"",AVERAGE(Calculs!BQ140,Calculs!BR140,Calculs!BS140)/100)</f>
        <v/>
      </c>
    </row>
    <row r="143" spans="1:11" s="101" customFormat="1" ht="28.5" customHeight="1">
      <c r="A143" s="95" t="str">
        <f>IF(Calculs!A141&lt;&gt;0,Calculs!A141,"")</f>
        <v/>
      </c>
      <c r="B143" s="96" t="str">
        <f>IF(ISERROR(AVERAGE(Calculs!B141,Calculs!C141,Calculs!D141,Calculs!E141,Calculs!F141,Calculs!G141,Calculs!H141,Calculs!I141,Calculs!J141,Calculs!K141,Calculs!L141,Calculs!M141,Calculs!N141,Calculs!O141,Calculs!P141,Calculs!Q141,Calculs!R141,Calculs!S141,Calculs!T141,Calculs!U141,Calculs!V141)/100),"",AVERAGE(Calculs!B141,Calculs!C141,Calculs!D141,Calculs!E141,Calculs!F141,Calculs!G141,Calculs!H141,Calculs!I141,Calculs!J141,Calculs!K141,Calculs!L141,Calculs!M141,Calculs!N141,Calculs!O141,Calculs!P141,Calculs!Q141,Calculs!R141,Calculs!S141,Calculs!T141,Calculs!U141,Calculs!V141)/100)</f>
        <v/>
      </c>
      <c r="C143" s="96" t="str">
        <f>IF(ISERROR(AVERAGE(Calculs!W141,Calculs!X141,Calculs!Y141,Calculs!Z141)/100),"",AVERAGE(Calculs!W141,Calculs!X141,Calculs!Y141,Calculs!Z141)/100)</f>
        <v/>
      </c>
      <c r="D143" s="97" t="str">
        <f>IF(ISERROR(AVERAGE(Calculs!AA141,Calculs!AB141,Calculs!AC141,Calculs!AD141)/100),"",AVERAGE(Calculs!AA141,Calculs!AB141,Calculs!AC141,Calculs!AD141)/100)</f>
        <v/>
      </c>
      <c r="E143" s="96" t="str">
        <f>IF(ISERROR(AVERAGE(Calculs!AE141,Calculs!AF141)/100),"",AVERAGE(Calculs!AE141,Calculs!AF141)/100)</f>
        <v/>
      </c>
      <c r="F143" s="98" t="str">
        <f>IF(ISERROR(AVERAGE(Calculs!AG141,Calculs!AH141,Calculs!AI141,Calculs!AJ141,Calculs!AK141,Calculs!AL141,Calculs!AM141)/100),"",AVERAGE(Calculs!AG141,Calculs!AH141,Calculs!AI141,Calculs!AJ141,Calculs!AK141,Calculs!AL141,Calculs!AM141)/100)</f>
        <v/>
      </c>
      <c r="G143" s="99" t="str">
        <f>IF(ISERROR(AVERAGE(Calculs!AN141,Calculs!AO141,Calculs!AP141,Calculs!AQ141,Calculs!AR141,Calculs!AS141)/100),"",AVERAGE(Calculs!AN141,Calculs!AO141,Calculs!AP141,Calculs!AQ141,Calculs!AR141,Calculs!AS141)/100)</f>
        <v/>
      </c>
      <c r="H143" s="97" t="str">
        <f>IF(ISERROR(AVERAGE(Calculs!AT141,Calculs!AU141,Calculs!AV141,Calculs!AW141,Calculs!AX141,Calculs!AY141,Calculs!AZ141,Calculs!BA141,Calculs!BB141,Calculs!BC141,Calculs!BD141)/100),"",AVERAGE(Calculs!AT141,Calculs!AU141,Calculs!AV141,Calculs!AW141,Calculs!AX141,Calculs!AY141,Calculs!AZ141,Calculs!BA141,Calculs!BB141,Calculs!BC141,Calculs!BD141)/100)</f>
        <v/>
      </c>
      <c r="I143" s="96" t="str">
        <f>IF(ISERROR(AVERAGE(Calculs!BK141,Calculs!BL141,Calculs!BM141,Calculs!BN141,Calculs!BO141,Calculs!BP141)/100),"",AVERAGE(Calculs!BK141,Calculs!BL141,Calculs!BM141,Calculs!BN141,Calculs!BO141,Calculs!BP141)/100)</f>
        <v/>
      </c>
      <c r="J143" s="97" t="str">
        <f>IF(ISERROR(AVERAGE(Calculs!BE141,Calculs!BF141,Calculs!BG141,Calculs!BH141,Calculs!BI141,Calculs!BJ141)/100),"",AVERAGE(Calculs!BE141,Calculs!BF141,Calculs!BG141,Calculs!BH141,Calculs!BI141,Calculs!BJ141)/100)</f>
        <v/>
      </c>
      <c r="K143" s="100" t="str">
        <f>IF(ISERROR(AVERAGE(Calculs!BQ141,Calculs!BR141,Calculs!BS141)/100),"",AVERAGE(Calculs!BQ141,Calculs!BR141,Calculs!BS141)/100)</f>
        <v/>
      </c>
    </row>
    <row r="144" spans="1:11" s="101" customFormat="1" ht="28.5" customHeight="1">
      <c r="A144" s="95" t="str">
        <f>IF(Calculs!A142&lt;&gt;0,Calculs!A142,"")</f>
        <v/>
      </c>
      <c r="B144" s="96" t="str">
        <f>IF(ISERROR(AVERAGE(Calculs!B142,Calculs!C142,Calculs!D142,Calculs!E142,Calculs!F142,Calculs!G142,Calculs!H142,Calculs!I142,Calculs!J142,Calculs!K142,Calculs!L142,Calculs!M142,Calculs!N142,Calculs!O142,Calculs!P142,Calculs!Q142,Calculs!R142,Calculs!S142,Calculs!T142,Calculs!U142,Calculs!V142)/100),"",AVERAGE(Calculs!B142,Calculs!C142,Calculs!D142,Calculs!E142,Calculs!F142,Calculs!G142,Calculs!H142,Calculs!I142,Calculs!J142,Calculs!K142,Calculs!L142,Calculs!M142,Calculs!N142,Calculs!O142,Calculs!P142,Calculs!Q142,Calculs!R142,Calculs!S142,Calculs!T142,Calculs!U142,Calculs!V142)/100)</f>
        <v/>
      </c>
      <c r="C144" s="96" t="str">
        <f>IF(ISERROR(AVERAGE(Calculs!W142,Calculs!X142,Calculs!Y142,Calculs!Z142)/100),"",AVERAGE(Calculs!W142,Calculs!X142,Calculs!Y142,Calculs!Z142)/100)</f>
        <v/>
      </c>
      <c r="D144" s="97" t="str">
        <f>IF(ISERROR(AVERAGE(Calculs!AA142,Calculs!AB142,Calculs!AC142,Calculs!AD142)/100),"",AVERAGE(Calculs!AA142,Calculs!AB142,Calculs!AC142,Calculs!AD142)/100)</f>
        <v/>
      </c>
      <c r="E144" s="96" t="str">
        <f>IF(ISERROR(AVERAGE(Calculs!AE142,Calculs!AF142)/100),"",AVERAGE(Calculs!AE142,Calculs!AF142)/100)</f>
        <v/>
      </c>
      <c r="F144" s="98" t="str">
        <f>IF(ISERROR(AVERAGE(Calculs!AG142,Calculs!AH142,Calculs!AI142,Calculs!AJ142,Calculs!AK142,Calculs!AL142,Calculs!AM142)/100),"",AVERAGE(Calculs!AG142,Calculs!AH142,Calculs!AI142,Calculs!AJ142,Calculs!AK142,Calculs!AL142,Calculs!AM142)/100)</f>
        <v/>
      </c>
      <c r="G144" s="99" t="str">
        <f>IF(ISERROR(AVERAGE(Calculs!AN142,Calculs!AO142,Calculs!AP142,Calculs!AQ142,Calculs!AR142,Calculs!AS142)/100),"",AVERAGE(Calculs!AN142,Calculs!AO142,Calculs!AP142,Calculs!AQ142,Calculs!AR142,Calculs!AS142)/100)</f>
        <v/>
      </c>
      <c r="H144" s="97" t="str">
        <f>IF(ISERROR(AVERAGE(Calculs!AT142,Calculs!AU142,Calculs!AV142,Calculs!AW142,Calculs!AX142,Calculs!AY142,Calculs!AZ142,Calculs!BA142,Calculs!BB142,Calculs!BC142,Calculs!BD142)/100),"",AVERAGE(Calculs!AT142,Calculs!AU142,Calculs!AV142,Calculs!AW142,Calculs!AX142,Calculs!AY142,Calculs!AZ142,Calculs!BA142,Calculs!BB142,Calculs!BC142,Calculs!BD142)/100)</f>
        <v/>
      </c>
      <c r="I144" s="96" t="str">
        <f>IF(ISERROR(AVERAGE(Calculs!BK142,Calculs!BL142,Calculs!BM142,Calculs!BN142,Calculs!BO142,Calculs!BP142)/100),"",AVERAGE(Calculs!BK142,Calculs!BL142,Calculs!BM142,Calculs!BN142,Calculs!BO142,Calculs!BP142)/100)</f>
        <v/>
      </c>
      <c r="J144" s="97" t="str">
        <f>IF(ISERROR(AVERAGE(Calculs!BE142,Calculs!BF142,Calculs!BG142,Calculs!BH142,Calculs!BI142,Calculs!BJ142)/100),"",AVERAGE(Calculs!BE142,Calculs!BF142,Calculs!BG142,Calculs!BH142,Calculs!BI142,Calculs!BJ142)/100)</f>
        <v/>
      </c>
      <c r="K144" s="100" t="str">
        <f>IF(ISERROR(AVERAGE(Calculs!BQ142,Calculs!BR142,Calculs!BS142)/100),"",AVERAGE(Calculs!BQ142,Calculs!BR142,Calculs!BS142)/100)</f>
        <v/>
      </c>
    </row>
    <row r="145" spans="1:11" s="101" customFormat="1" ht="28.5" customHeight="1">
      <c r="A145" s="95" t="str">
        <f>IF(Calculs!A143&lt;&gt;0,Calculs!A143,"")</f>
        <v/>
      </c>
      <c r="B145" s="96" t="str">
        <f>IF(ISERROR(AVERAGE(Calculs!B143,Calculs!C143,Calculs!D143,Calculs!E143,Calculs!F143,Calculs!G143,Calculs!H143,Calculs!I143,Calculs!J143,Calculs!K143,Calculs!L143,Calculs!M143,Calculs!N143,Calculs!O143,Calculs!P143,Calculs!Q143,Calculs!R143,Calculs!S143,Calculs!T143,Calculs!U143,Calculs!V143)/100),"",AVERAGE(Calculs!B143,Calculs!C143,Calculs!D143,Calculs!E143,Calculs!F143,Calculs!G143,Calculs!H143,Calculs!I143,Calculs!J143,Calculs!K143,Calculs!L143,Calculs!M143,Calculs!N143,Calculs!O143,Calculs!P143,Calculs!Q143,Calculs!R143,Calculs!S143,Calculs!T143,Calculs!U143,Calculs!V143)/100)</f>
        <v/>
      </c>
      <c r="C145" s="96" t="str">
        <f>IF(ISERROR(AVERAGE(Calculs!W143,Calculs!X143,Calculs!Y143,Calculs!Z143)/100),"",AVERAGE(Calculs!W143,Calculs!X143,Calculs!Y143,Calculs!Z143)/100)</f>
        <v/>
      </c>
      <c r="D145" s="97" t="str">
        <f>IF(ISERROR(AVERAGE(Calculs!AA143,Calculs!AB143,Calculs!AC143,Calculs!AD143)/100),"",AVERAGE(Calculs!AA143,Calculs!AB143,Calculs!AC143,Calculs!AD143)/100)</f>
        <v/>
      </c>
      <c r="E145" s="96" t="str">
        <f>IF(ISERROR(AVERAGE(Calculs!AE143,Calculs!AF143)/100),"",AVERAGE(Calculs!AE143,Calculs!AF143)/100)</f>
        <v/>
      </c>
      <c r="F145" s="98" t="str">
        <f>IF(ISERROR(AVERAGE(Calculs!AG143,Calculs!AH143,Calculs!AI143,Calculs!AJ143,Calculs!AK143,Calculs!AL143,Calculs!AM143)/100),"",AVERAGE(Calculs!AG143,Calculs!AH143,Calculs!AI143,Calculs!AJ143,Calculs!AK143,Calculs!AL143,Calculs!AM143)/100)</f>
        <v/>
      </c>
      <c r="G145" s="99" t="str">
        <f>IF(ISERROR(AVERAGE(Calculs!AN143,Calculs!AO143,Calculs!AP143,Calculs!AQ143,Calculs!AR143,Calculs!AS143)/100),"",AVERAGE(Calculs!AN143,Calculs!AO143,Calculs!AP143,Calculs!AQ143,Calculs!AR143,Calculs!AS143)/100)</f>
        <v/>
      </c>
      <c r="H145" s="97" t="str">
        <f>IF(ISERROR(AVERAGE(Calculs!AT143,Calculs!AU143,Calculs!AV143,Calculs!AW143,Calculs!AX143,Calculs!AY143,Calculs!AZ143,Calculs!BA143,Calculs!BB143,Calculs!BC143,Calculs!BD143)/100),"",AVERAGE(Calculs!AT143,Calculs!AU143,Calculs!AV143,Calculs!AW143,Calculs!AX143,Calculs!AY143,Calculs!AZ143,Calculs!BA143,Calculs!BB143,Calculs!BC143,Calculs!BD143)/100)</f>
        <v/>
      </c>
      <c r="I145" s="96" t="str">
        <f>IF(ISERROR(AVERAGE(Calculs!BK143,Calculs!BL143,Calculs!BM143,Calculs!BN143,Calculs!BO143,Calculs!BP143)/100),"",AVERAGE(Calculs!BK143,Calculs!BL143,Calculs!BM143,Calculs!BN143,Calculs!BO143,Calculs!BP143)/100)</f>
        <v/>
      </c>
      <c r="J145" s="97" t="str">
        <f>IF(ISERROR(AVERAGE(Calculs!BE143,Calculs!BF143,Calculs!BG143,Calculs!BH143,Calculs!BI143,Calculs!BJ143)/100),"",AVERAGE(Calculs!BE143,Calculs!BF143,Calculs!BG143,Calculs!BH143,Calculs!BI143,Calculs!BJ143)/100)</f>
        <v/>
      </c>
      <c r="K145" s="100" t="str">
        <f>IF(ISERROR(AVERAGE(Calculs!BQ143,Calculs!BR143,Calculs!BS143)/100),"",AVERAGE(Calculs!BQ143,Calculs!BR143,Calculs!BS143)/100)</f>
        <v/>
      </c>
    </row>
    <row r="146" spans="1:11" s="101" customFormat="1" ht="28.5" customHeight="1">
      <c r="A146" s="95" t="str">
        <f>IF(Calculs!A144&lt;&gt;0,Calculs!A144,"")</f>
        <v/>
      </c>
      <c r="B146" s="96" t="str">
        <f>IF(ISERROR(AVERAGE(Calculs!B144,Calculs!C144,Calculs!D144,Calculs!E144,Calculs!F144,Calculs!G144,Calculs!H144,Calculs!I144,Calculs!J144,Calculs!K144,Calculs!L144,Calculs!M144,Calculs!N144,Calculs!O144,Calculs!P144,Calculs!Q144,Calculs!R144,Calculs!S144,Calculs!T144,Calculs!U144,Calculs!V144)/100),"",AVERAGE(Calculs!B144,Calculs!C144,Calculs!D144,Calculs!E144,Calculs!F144,Calculs!G144,Calculs!H144,Calculs!I144,Calculs!J144,Calculs!K144,Calculs!L144,Calculs!M144,Calculs!N144,Calculs!O144,Calculs!P144,Calculs!Q144,Calculs!R144,Calculs!S144,Calculs!T144,Calculs!U144,Calculs!V144)/100)</f>
        <v/>
      </c>
      <c r="C146" s="96" t="str">
        <f>IF(ISERROR(AVERAGE(Calculs!W144,Calculs!X144,Calculs!Y144,Calculs!Z144)/100),"",AVERAGE(Calculs!W144,Calculs!X144,Calculs!Y144,Calculs!Z144)/100)</f>
        <v/>
      </c>
      <c r="D146" s="97" t="str">
        <f>IF(ISERROR(AVERAGE(Calculs!AA144,Calculs!AB144,Calculs!AC144,Calculs!AD144)/100),"",AVERAGE(Calculs!AA144,Calculs!AB144,Calculs!AC144,Calculs!AD144)/100)</f>
        <v/>
      </c>
      <c r="E146" s="96" t="str">
        <f>IF(ISERROR(AVERAGE(Calculs!AE144,Calculs!AF144)/100),"",AVERAGE(Calculs!AE144,Calculs!AF144)/100)</f>
        <v/>
      </c>
      <c r="F146" s="98" t="str">
        <f>IF(ISERROR(AVERAGE(Calculs!AG144,Calculs!AH144,Calculs!AI144,Calculs!AJ144,Calculs!AK144,Calculs!AL144,Calculs!AM144)/100),"",AVERAGE(Calculs!AG144,Calculs!AH144,Calculs!AI144,Calculs!AJ144,Calculs!AK144,Calculs!AL144,Calculs!AM144)/100)</f>
        <v/>
      </c>
      <c r="G146" s="99" t="str">
        <f>IF(ISERROR(AVERAGE(Calculs!AN144,Calculs!AO144,Calculs!AP144,Calculs!AQ144,Calculs!AR144,Calculs!AS144)/100),"",AVERAGE(Calculs!AN144,Calculs!AO144,Calculs!AP144,Calculs!AQ144,Calculs!AR144,Calculs!AS144)/100)</f>
        <v/>
      </c>
      <c r="H146" s="97" t="str">
        <f>IF(ISERROR(AVERAGE(Calculs!AT144,Calculs!AU144,Calculs!AV144,Calculs!AW144,Calculs!AX144,Calculs!AY144,Calculs!AZ144,Calculs!BA144,Calculs!BB144,Calculs!BC144,Calculs!BD144)/100),"",AVERAGE(Calculs!AT144,Calculs!AU144,Calculs!AV144,Calculs!AW144,Calculs!AX144,Calculs!AY144,Calculs!AZ144,Calculs!BA144,Calculs!BB144,Calculs!BC144,Calculs!BD144)/100)</f>
        <v/>
      </c>
      <c r="I146" s="96" t="str">
        <f>IF(ISERROR(AVERAGE(Calculs!BK144,Calculs!BL144,Calculs!BM144,Calculs!BN144,Calculs!BO144,Calculs!BP144)/100),"",AVERAGE(Calculs!BK144,Calculs!BL144,Calculs!BM144,Calculs!BN144,Calculs!BO144,Calculs!BP144)/100)</f>
        <v/>
      </c>
      <c r="J146" s="97" t="str">
        <f>IF(ISERROR(AVERAGE(Calculs!BE144,Calculs!BF144,Calculs!BG144,Calculs!BH144,Calculs!BI144,Calculs!BJ144)/100),"",AVERAGE(Calculs!BE144,Calculs!BF144,Calculs!BG144,Calculs!BH144,Calculs!BI144,Calculs!BJ144)/100)</f>
        <v/>
      </c>
      <c r="K146" s="100" t="str">
        <f>IF(ISERROR(AVERAGE(Calculs!BQ144,Calculs!BR144,Calculs!BS144)/100),"",AVERAGE(Calculs!BQ144,Calculs!BR144,Calculs!BS144)/100)</f>
        <v/>
      </c>
    </row>
    <row r="147" spans="1:11" s="101" customFormat="1" ht="28.5" customHeight="1">
      <c r="A147" s="95" t="str">
        <f>IF(Calculs!A145&lt;&gt;0,Calculs!A145,"")</f>
        <v/>
      </c>
      <c r="B147" s="96" t="str">
        <f>IF(ISERROR(AVERAGE(Calculs!B145,Calculs!C145,Calculs!D145,Calculs!E145,Calculs!F145,Calculs!G145,Calculs!H145,Calculs!I145,Calculs!J145,Calculs!K145,Calculs!L145,Calculs!M145,Calculs!N145,Calculs!O145,Calculs!P145,Calculs!Q145,Calculs!R145,Calculs!S145,Calculs!T145,Calculs!U145,Calculs!V145)/100),"",AVERAGE(Calculs!B145,Calculs!C145,Calculs!D145,Calculs!E145,Calculs!F145,Calculs!G145,Calculs!H145,Calculs!I145,Calculs!J145,Calculs!K145,Calculs!L145,Calculs!M145,Calculs!N145,Calculs!O145,Calculs!P145,Calculs!Q145,Calculs!R145,Calculs!S145,Calculs!T145,Calculs!U145,Calculs!V145)/100)</f>
        <v/>
      </c>
      <c r="C147" s="96" t="str">
        <f>IF(ISERROR(AVERAGE(Calculs!W145,Calculs!X145,Calculs!Y145,Calculs!Z145)/100),"",AVERAGE(Calculs!W145,Calculs!X145,Calculs!Y145,Calculs!Z145)/100)</f>
        <v/>
      </c>
      <c r="D147" s="97" t="str">
        <f>IF(ISERROR(AVERAGE(Calculs!AA145,Calculs!AB145,Calculs!AC145,Calculs!AD145)/100),"",AVERAGE(Calculs!AA145,Calculs!AB145,Calculs!AC145,Calculs!AD145)/100)</f>
        <v/>
      </c>
      <c r="E147" s="96" t="str">
        <f>IF(ISERROR(AVERAGE(Calculs!AE145,Calculs!AF145)/100),"",AVERAGE(Calculs!AE145,Calculs!AF145)/100)</f>
        <v/>
      </c>
      <c r="F147" s="98" t="str">
        <f>IF(ISERROR(AVERAGE(Calculs!AG145,Calculs!AH145,Calculs!AI145,Calculs!AJ145,Calculs!AK145,Calculs!AL145,Calculs!AM145)/100),"",AVERAGE(Calculs!AG145,Calculs!AH145,Calculs!AI145,Calculs!AJ145,Calculs!AK145,Calculs!AL145,Calculs!AM145)/100)</f>
        <v/>
      </c>
      <c r="G147" s="99" t="str">
        <f>IF(ISERROR(AVERAGE(Calculs!AN145,Calculs!AO145,Calculs!AP145,Calculs!AQ145,Calculs!AR145,Calculs!AS145)/100),"",AVERAGE(Calculs!AN145,Calculs!AO145,Calculs!AP145,Calculs!AQ145,Calculs!AR145,Calculs!AS145)/100)</f>
        <v/>
      </c>
      <c r="H147" s="97" t="str">
        <f>IF(ISERROR(AVERAGE(Calculs!AT145,Calculs!AU145,Calculs!AV145,Calculs!AW145,Calculs!AX145,Calculs!AY145,Calculs!AZ145,Calculs!BA145,Calculs!BB145,Calculs!BC145,Calculs!BD145)/100),"",AVERAGE(Calculs!AT145,Calculs!AU145,Calculs!AV145,Calculs!AW145,Calculs!AX145,Calculs!AY145,Calculs!AZ145,Calculs!BA145,Calculs!BB145,Calculs!BC145,Calculs!BD145)/100)</f>
        <v/>
      </c>
      <c r="I147" s="96" t="str">
        <f>IF(ISERROR(AVERAGE(Calculs!BK145,Calculs!BL145,Calculs!BM145,Calculs!BN145,Calculs!BO145,Calculs!BP145)/100),"",AVERAGE(Calculs!BK145,Calculs!BL145,Calculs!BM145,Calculs!BN145,Calculs!BO145,Calculs!BP145)/100)</f>
        <v/>
      </c>
      <c r="J147" s="97" t="str">
        <f>IF(ISERROR(AVERAGE(Calculs!BE145,Calculs!BF145,Calculs!BG145,Calculs!BH145,Calculs!BI145,Calculs!BJ145)/100),"",AVERAGE(Calculs!BE145,Calculs!BF145,Calculs!BG145,Calculs!BH145,Calculs!BI145,Calculs!BJ145)/100)</f>
        <v/>
      </c>
      <c r="K147" s="100" t="str">
        <f>IF(ISERROR(AVERAGE(Calculs!BQ145,Calculs!BR145,Calculs!BS145)/100),"",AVERAGE(Calculs!BQ145,Calculs!BR145,Calculs!BS145)/100)</f>
        <v/>
      </c>
    </row>
    <row r="148" spans="1:11" s="101" customFormat="1" ht="28.5" customHeight="1">
      <c r="A148" s="95" t="str">
        <f>IF(Calculs!A146&lt;&gt;0,Calculs!A146,"")</f>
        <v/>
      </c>
      <c r="B148" s="96" t="str">
        <f>IF(ISERROR(AVERAGE(Calculs!B146,Calculs!C146,Calculs!D146,Calculs!E146,Calculs!F146,Calculs!G146,Calculs!H146,Calculs!I146,Calculs!J146,Calculs!K146,Calculs!L146,Calculs!M146,Calculs!N146,Calculs!O146,Calculs!P146,Calculs!Q146,Calculs!R146,Calculs!S146,Calculs!T146,Calculs!U146,Calculs!V146)/100),"",AVERAGE(Calculs!B146,Calculs!C146,Calculs!D146,Calculs!E146,Calculs!F146,Calculs!G146,Calculs!H146,Calculs!I146,Calculs!J146,Calculs!K146,Calculs!L146,Calculs!M146,Calculs!N146,Calculs!O146,Calculs!P146,Calculs!Q146,Calculs!R146,Calculs!S146,Calculs!T146,Calculs!U146,Calculs!V146)/100)</f>
        <v/>
      </c>
      <c r="C148" s="96" t="str">
        <f>IF(ISERROR(AVERAGE(Calculs!W146,Calculs!X146,Calculs!Y146,Calculs!Z146)/100),"",AVERAGE(Calculs!W146,Calculs!X146,Calculs!Y146,Calculs!Z146)/100)</f>
        <v/>
      </c>
      <c r="D148" s="97" t="str">
        <f>IF(ISERROR(AVERAGE(Calculs!AA146,Calculs!AB146,Calculs!AC146,Calculs!AD146)/100),"",AVERAGE(Calculs!AA146,Calculs!AB146,Calculs!AC146,Calculs!AD146)/100)</f>
        <v/>
      </c>
      <c r="E148" s="96" t="str">
        <f>IF(ISERROR(AVERAGE(Calculs!AE146,Calculs!AF146)/100),"",AVERAGE(Calculs!AE146,Calculs!AF146)/100)</f>
        <v/>
      </c>
      <c r="F148" s="98" t="str">
        <f>IF(ISERROR(AVERAGE(Calculs!AG146,Calculs!AH146,Calculs!AI146,Calculs!AJ146,Calculs!AK146,Calculs!AL146,Calculs!AM146)/100),"",AVERAGE(Calculs!AG146,Calculs!AH146,Calculs!AI146,Calculs!AJ146,Calculs!AK146,Calculs!AL146,Calculs!AM146)/100)</f>
        <v/>
      </c>
      <c r="G148" s="99" t="str">
        <f>IF(ISERROR(AVERAGE(Calculs!AN146,Calculs!AO146,Calculs!AP146,Calculs!AQ146,Calculs!AR146,Calculs!AS146)/100),"",AVERAGE(Calculs!AN146,Calculs!AO146,Calculs!AP146,Calculs!AQ146,Calculs!AR146,Calculs!AS146)/100)</f>
        <v/>
      </c>
      <c r="H148" s="97" t="str">
        <f>IF(ISERROR(AVERAGE(Calculs!AT146,Calculs!AU146,Calculs!AV146,Calculs!AW146,Calculs!AX146,Calculs!AY146,Calculs!AZ146,Calculs!BA146,Calculs!BB146,Calculs!BC146,Calculs!BD146)/100),"",AVERAGE(Calculs!AT146,Calculs!AU146,Calculs!AV146,Calculs!AW146,Calculs!AX146,Calculs!AY146,Calculs!AZ146,Calculs!BA146,Calculs!BB146,Calculs!BC146,Calculs!BD146)/100)</f>
        <v/>
      </c>
      <c r="I148" s="96" t="str">
        <f>IF(ISERROR(AVERAGE(Calculs!BK146,Calculs!BL146,Calculs!BM146,Calculs!BN146,Calculs!BO146,Calculs!BP146)/100),"",AVERAGE(Calculs!BK146,Calculs!BL146,Calculs!BM146,Calculs!BN146,Calculs!BO146,Calculs!BP146)/100)</f>
        <v/>
      </c>
      <c r="J148" s="97" t="str">
        <f>IF(ISERROR(AVERAGE(Calculs!BE146,Calculs!BF146,Calculs!BG146,Calculs!BH146,Calculs!BI146,Calculs!BJ146)/100),"",AVERAGE(Calculs!BE146,Calculs!BF146,Calculs!BG146,Calculs!BH146,Calculs!BI146,Calculs!BJ146)/100)</f>
        <v/>
      </c>
      <c r="K148" s="100" t="str">
        <f>IF(ISERROR(AVERAGE(Calculs!BQ146,Calculs!BR146,Calculs!BS146)/100),"",AVERAGE(Calculs!BQ146,Calculs!BR146,Calculs!BS146)/100)</f>
        <v/>
      </c>
    </row>
    <row r="149" spans="1:11" s="101" customFormat="1" ht="28.5" customHeight="1">
      <c r="A149" s="95" t="str">
        <f>IF(Calculs!A147&lt;&gt;0,Calculs!A147,"")</f>
        <v/>
      </c>
      <c r="B149" s="96" t="str">
        <f>IF(ISERROR(AVERAGE(Calculs!B147,Calculs!C147,Calculs!D147,Calculs!E147,Calculs!F147,Calculs!G147,Calculs!H147,Calculs!I147,Calculs!J147,Calculs!K147,Calculs!L147,Calculs!M147,Calculs!N147,Calculs!O147,Calculs!P147,Calculs!Q147,Calculs!R147,Calculs!S147,Calculs!T147,Calculs!U147,Calculs!V147)/100),"",AVERAGE(Calculs!B147,Calculs!C147,Calculs!D147,Calculs!E147,Calculs!F147,Calculs!G147,Calculs!H147,Calculs!I147,Calculs!J147,Calculs!K147,Calculs!L147,Calculs!M147,Calculs!N147,Calculs!O147,Calculs!P147,Calculs!Q147,Calculs!R147,Calculs!S147,Calculs!T147,Calculs!U147,Calculs!V147)/100)</f>
        <v/>
      </c>
      <c r="C149" s="96" t="str">
        <f>IF(ISERROR(AVERAGE(Calculs!W147,Calculs!X147,Calculs!Y147,Calculs!Z147)/100),"",AVERAGE(Calculs!W147,Calculs!X147,Calculs!Y147,Calculs!Z147)/100)</f>
        <v/>
      </c>
      <c r="D149" s="97" t="str">
        <f>IF(ISERROR(AVERAGE(Calculs!AA147,Calculs!AB147,Calculs!AC147,Calculs!AD147)/100),"",AVERAGE(Calculs!AA147,Calculs!AB147,Calculs!AC147,Calculs!AD147)/100)</f>
        <v/>
      </c>
      <c r="E149" s="96" t="str">
        <f>IF(ISERROR(AVERAGE(Calculs!AE147,Calculs!AF147)/100),"",AVERAGE(Calculs!AE147,Calculs!AF147)/100)</f>
        <v/>
      </c>
      <c r="F149" s="98" t="str">
        <f>IF(ISERROR(AVERAGE(Calculs!AG147,Calculs!AH147,Calculs!AI147,Calculs!AJ147,Calculs!AK147,Calculs!AL147,Calculs!AM147)/100),"",AVERAGE(Calculs!AG147,Calculs!AH147,Calculs!AI147,Calculs!AJ147,Calculs!AK147,Calculs!AL147,Calculs!AM147)/100)</f>
        <v/>
      </c>
      <c r="G149" s="99" t="str">
        <f>IF(ISERROR(AVERAGE(Calculs!AN147,Calculs!AO147,Calculs!AP147,Calculs!AQ147,Calculs!AR147,Calculs!AS147)/100),"",AVERAGE(Calculs!AN147,Calculs!AO147,Calculs!AP147,Calculs!AQ147,Calculs!AR147,Calculs!AS147)/100)</f>
        <v/>
      </c>
      <c r="H149" s="97" t="str">
        <f>IF(ISERROR(AVERAGE(Calculs!AT147,Calculs!AU147,Calculs!AV147,Calculs!AW147,Calculs!AX147,Calculs!AY147,Calculs!AZ147,Calculs!BA147,Calculs!BB147,Calculs!BC147,Calculs!BD147)/100),"",AVERAGE(Calculs!AT147,Calculs!AU147,Calculs!AV147,Calculs!AW147,Calculs!AX147,Calculs!AY147,Calculs!AZ147,Calculs!BA147,Calculs!BB147,Calculs!BC147,Calculs!BD147)/100)</f>
        <v/>
      </c>
      <c r="I149" s="96" t="str">
        <f>IF(ISERROR(AVERAGE(Calculs!BK147,Calculs!BL147,Calculs!BM147,Calculs!BN147,Calculs!BO147,Calculs!BP147)/100),"",AVERAGE(Calculs!BK147,Calculs!BL147,Calculs!BM147,Calculs!BN147,Calculs!BO147,Calculs!BP147)/100)</f>
        <v/>
      </c>
      <c r="J149" s="97" t="str">
        <f>IF(ISERROR(AVERAGE(Calculs!BE147,Calculs!BF147,Calculs!BG147,Calculs!BH147,Calculs!BI147,Calculs!BJ147)/100),"",AVERAGE(Calculs!BE147,Calculs!BF147,Calculs!BG147,Calculs!BH147,Calculs!BI147,Calculs!BJ147)/100)</f>
        <v/>
      </c>
      <c r="K149" s="100" t="str">
        <f>IF(ISERROR(AVERAGE(Calculs!BQ147,Calculs!BR147,Calculs!BS147)/100),"",AVERAGE(Calculs!BQ147,Calculs!BR147,Calculs!BS147)/100)</f>
        <v/>
      </c>
    </row>
    <row r="150" spans="1:11" s="101" customFormat="1" ht="28.5" customHeight="1">
      <c r="A150" s="95" t="str">
        <f>IF(Calculs!A148&lt;&gt;0,Calculs!A148,"")</f>
        <v/>
      </c>
      <c r="B150" s="96" t="str">
        <f>IF(ISERROR(AVERAGE(Calculs!B148,Calculs!C148,Calculs!D148,Calculs!E148,Calculs!F148,Calculs!G148,Calculs!H148,Calculs!I148,Calculs!J148,Calculs!K148,Calculs!L148,Calculs!M148,Calculs!N148,Calculs!O148,Calculs!P148,Calculs!Q148,Calculs!R148,Calculs!S148,Calculs!T148,Calculs!U148,Calculs!V148)/100),"",AVERAGE(Calculs!B148,Calculs!C148,Calculs!D148,Calculs!E148,Calculs!F148,Calculs!G148,Calculs!H148,Calculs!I148,Calculs!J148,Calculs!K148,Calculs!L148,Calculs!M148,Calculs!N148,Calculs!O148,Calculs!P148,Calculs!Q148,Calculs!R148,Calculs!S148,Calculs!T148,Calculs!U148,Calculs!V148)/100)</f>
        <v/>
      </c>
      <c r="C150" s="96" t="str">
        <f>IF(ISERROR(AVERAGE(Calculs!W148,Calculs!X148,Calculs!Y148,Calculs!Z148)/100),"",AVERAGE(Calculs!W148,Calculs!X148,Calculs!Y148,Calculs!Z148)/100)</f>
        <v/>
      </c>
      <c r="D150" s="97" t="str">
        <f>IF(ISERROR(AVERAGE(Calculs!AA148,Calculs!AB148,Calculs!AC148,Calculs!AD148)/100),"",AVERAGE(Calculs!AA148,Calculs!AB148,Calculs!AC148,Calculs!AD148)/100)</f>
        <v/>
      </c>
      <c r="E150" s="96" t="str">
        <f>IF(ISERROR(AVERAGE(Calculs!AE148,Calculs!AF148)/100),"",AVERAGE(Calculs!AE148,Calculs!AF148)/100)</f>
        <v/>
      </c>
      <c r="F150" s="98" t="str">
        <f>IF(ISERROR(AVERAGE(Calculs!AG148,Calculs!AH148,Calculs!AI148,Calculs!AJ148,Calculs!AK148,Calculs!AL148,Calculs!AM148)/100),"",AVERAGE(Calculs!AG148,Calculs!AH148,Calculs!AI148,Calculs!AJ148,Calculs!AK148,Calculs!AL148,Calculs!AM148)/100)</f>
        <v/>
      </c>
      <c r="G150" s="99" t="str">
        <f>IF(ISERROR(AVERAGE(Calculs!AN148,Calculs!AO148,Calculs!AP148,Calculs!AQ148,Calculs!AR148,Calculs!AS148)/100),"",AVERAGE(Calculs!AN148,Calculs!AO148,Calculs!AP148,Calculs!AQ148,Calculs!AR148,Calculs!AS148)/100)</f>
        <v/>
      </c>
      <c r="H150" s="97" t="str">
        <f>IF(ISERROR(AVERAGE(Calculs!AT148,Calculs!AU148,Calculs!AV148,Calculs!AW148,Calculs!AX148,Calculs!AY148,Calculs!AZ148,Calculs!BA148,Calculs!BB148,Calculs!BC148,Calculs!BD148)/100),"",AVERAGE(Calculs!AT148,Calculs!AU148,Calculs!AV148,Calculs!AW148,Calculs!AX148,Calculs!AY148,Calculs!AZ148,Calculs!BA148,Calculs!BB148,Calculs!BC148,Calculs!BD148)/100)</f>
        <v/>
      </c>
      <c r="I150" s="96" t="str">
        <f>IF(ISERROR(AVERAGE(Calculs!BK148,Calculs!BL148,Calculs!BM148,Calculs!BN148,Calculs!BO148,Calculs!BP148)/100),"",AVERAGE(Calculs!BK148,Calculs!BL148,Calculs!BM148,Calculs!BN148,Calculs!BO148,Calculs!BP148)/100)</f>
        <v/>
      </c>
      <c r="J150" s="97" t="str">
        <f>IF(ISERROR(AVERAGE(Calculs!BE148,Calculs!BF148,Calculs!BG148,Calculs!BH148,Calculs!BI148,Calculs!BJ148)/100),"",AVERAGE(Calculs!BE148,Calculs!BF148,Calculs!BG148,Calculs!BH148,Calculs!BI148,Calculs!BJ148)/100)</f>
        <v/>
      </c>
      <c r="K150" s="100" t="str">
        <f>IF(ISERROR(AVERAGE(Calculs!BQ148,Calculs!BR148,Calculs!BS148)/100),"",AVERAGE(Calculs!BQ148,Calculs!BR148,Calculs!BS148)/100)</f>
        <v/>
      </c>
    </row>
    <row r="151" spans="1:11" s="101" customFormat="1" ht="28.5" customHeight="1">
      <c r="A151" s="95" t="str">
        <f>IF(Calculs!A149&lt;&gt;0,Calculs!A149,"")</f>
        <v/>
      </c>
      <c r="B151" s="96" t="str">
        <f>IF(ISERROR(AVERAGE(Calculs!B149,Calculs!C149,Calculs!D149,Calculs!E149,Calculs!F149,Calculs!G149,Calculs!H149,Calculs!I149,Calculs!J149,Calculs!K149,Calculs!L149,Calculs!M149,Calculs!N149,Calculs!O149,Calculs!P149,Calculs!Q149,Calculs!R149,Calculs!S149,Calculs!T149,Calculs!U149,Calculs!V149)/100),"",AVERAGE(Calculs!B149,Calculs!C149,Calculs!D149,Calculs!E149,Calculs!F149,Calculs!G149,Calculs!H149,Calculs!I149,Calculs!J149,Calculs!K149,Calculs!L149,Calculs!M149,Calculs!N149,Calculs!O149,Calculs!P149,Calculs!Q149,Calculs!R149,Calculs!S149,Calculs!T149,Calculs!U149,Calculs!V149)/100)</f>
        <v/>
      </c>
      <c r="C151" s="96" t="str">
        <f>IF(ISERROR(AVERAGE(Calculs!W149,Calculs!X149,Calculs!Y149,Calculs!Z149)/100),"",AVERAGE(Calculs!W149,Calculs!X149,Calculs!Y149,Calculs!Z149)/100)</f>
        <v/>
      </c>
      <c r="D151" s="97" t="str">
        <f>IF(ISERROR(AVERAGE(Calculs!AA149,Calculs!AB149,Calculs!AC149,Calculs!AD149)/100),"",AVERAGE(Calculs!AA149,Calculs!AB149,Calculs!AC149,Calculs!AD149)/100)</f>
        <v/>
      </c>
      <c r="E151" s="96" t="str">
        <f>IF(ISERROR(AVERAGE(Calculs!AE149,Calculs!AF149)/100),"",AVERAGE(Calculs!AE149,Calculs!AF149)/100)</f>
        <v/>
      </c>
      <c r="F151" s="98" t="str">
        <f>IF(ISERROR(AVERAGE(Calculs!AG149,Calculs!AH149,Calculs!AI149,Calculs!AJ149,Calculs!AK149,Calculs!AL149,Calculs!AM149)/100),"",AVERAGE(Calculs!AG149,Calculs!AH149,Calculs!AI149,Calculs!AJ149,Calculs!AK149,Calculs!AL149,Calculs!AM149)/100)</f>
        <v/>
      </c>
      <c r="G151" s="99" t="str">
        <f>IF(ISERROR(AVERAGE(Calculs!AN149,Calculs!AO149,Calculs!AP149,Calculs!AQ149,Calculs!AR149,Calculs!AS149)/100),"",AVERAGE(Calculs!AN149,Calculs!AO149,Calculs!AP149,Calculs!AQ149,Calculs!AR149,Calculs!AS149)/100)</f>
        <v/>
      </c>
      <c r="H151" s="97" t="str">
        <f>IF(ISERROR(AVERAGE(Calculs!AT149,Calculs!AU149,Calculs!AV149,Calculs!AW149,Calculs!AX149,Calculs!AY149,Calculs!AZ149,Calculs!BA149,Calculs!BB149,Calculs!BC149,Calculs!BD149)/100),"",AVERAGE(Calculs!AT149,Calculs!AU149,Calculs!AV149,Calculs!AW149,Calculs!AX149,Calculs!AY149,Calculs!AZ149,Calculs!BA149,Calculs!BB149,Calculs!BC149,Calculs!BD149)/100)</f>
        <v/>
      </c>
      <c r="I151" s="96" t="str">
        <f>IF(ISERROR(AVERAGE(Calculs!BK149,Calculs!BL149,Calculs!BM149,Calculs!BN149,Calculs!BO149,Calculs!BP149)/100),"",AVERAGE(Calculs!BK149,Calculs!BL149,Calculs!BM149,Calculs!BN149,Calculs!BO149,Calculs!BP149)/100)</f>
        <v/>
      </c>
      <c r="J151" s="97" t="str">
        <f>IF(ISERROR(AVERAGE(Calculs!BE149,Calculs!BF149,Calculs!BG149,Calculs!BH149,Calculs!BI149,Calculs!BJ149)/100),"",AVERAGE(Calculs!BE149,Calculs!BF149,Calculs!BG149,Calculs!BH149,Calculs!BI149,Calculs!BJ149)/100)</f>
        <v/>
      </c>
      <c r="K151" s="100" t="str">
        <f>IF(ISERROR(AVERAGE(Calculs!BQ149,Calculs!BR149,Calculs!BS149)/100),"",AVERAGE(Calculs!BQ149,Calculs!BR149,Calculs!BS149)/100)</f>
        <v/>
      </c>
    </row>
    <row r="152" spans="1:11" s="101" customFormat="1" ht="28.5" customHeight="1">
      <c r="A152" s="95" t="str">
        <f>IF(Calculs!A150&lt;&gt;0,Calculs!A150,"")</f>
        <v/>
      </c>
      <c r="B152" s="96" t="str">
        <f>IF(ISERROR(AVERAGE(Calculs!B150,Calculs!C150,Calculs!D150,Calculs!E150,Calculs!F150,Calculs!G150,Calculs!H150,Calculs!I150,Calculs!J150,Calculs!K150,Calculs!L150,Calculs!M150,Calculs!N150,Calculs!O150,Calculs!P150,Calculs!Q150,Calculs!R150,Calculs!S150,Calculs!T150,Calculs!U150,Calculs!V150)/100),"",AVERAGE(Calculs!B150,Calculs!C150,Calculs!D150,Calculs!E150,Calculs!F150,Calculs!G150,Calculs!H150,Calculs!I150,Calculs!J150,Calculs!K150,Calculs!L150,Calculs!M150,Calculs!N150,Calculs!O150,Calculs!P150,Calculs!Q150,Calculs!R150,Calculs!S150,Calculs!T150,Calculs!U150,Calculs!V150)/100)</f>
        <v/>
      </c>
      <c r="C152" s="96" t="str">
        <f>IF(ISERROR(AVERAGE(Calculs!W150,Calculs!X150,Calculs!Y150,Calculs!Z150)/100),"",AVERAGE(Calculs!W150,Calculs!X150,Calculs!Y150,Calculs!Z150)/100)</f>
        <v/>
      </c>
      <c r="D152" s="97" t="str">
        <f>IF(ISERROR(AVERAGE(Calculs!AA150,Calculs!AB150,Calculs!AC150,Calculs!AD150)/100),"",AVERAGE(Calculs!AA150,Calculs!AB150,Calculs!AC150,Calculs!AD150)/100)</f>
        <v/>
      </c>
      <c r="E152" s="96" t="str">
        <f>IF(ISERROR(AVERAGE(Calculs!AE150,Calculs!AF150)/100),"",AVERAGE(Calculs!AE150,Calculs!AF150)/100)</f>
        <v/>
      </c>
      <c r="F152" s="98" t="str">
        <f>IF(ISERROR(AVERAGE(Calculs!AG150,Calculs!AH150,Calculs!AI150,Calculs!AJ150,Calculs!AK150,Calculs!AL150,Calculs!AM150)/100),"",AVERAGE(Calculs!AG150,Calculs!AH150,Calculs!AI150,Calculs!AJ150,Calculs!AK150,Calculs!AL150,Calculs!AM150)/100)</f>
        <v/>
      </c>
      <c r="G152" s="99" t="str">
        <f>IF(ISERROR(AVERAGE(Calculs!AN150,Calculs!AO150,Calculs!AP150,Calculs!AQ150,Calculs!AR150,Calculs!AS150)/100),"",AVERAGE(Calculs!AN150,Calculs!AO150,Calculs!AP150,Calculs!AQ150,Calculs!AR150,Calculs!AS150)/100)</f>
        <v/>
      </c>
      <c r="H152" s="97" t="str">
        <f>IF(ISERROR(AVERAGE(Calculs!AT150,Calculs!AU150,Calculs!AV150,Calculs!AW150,Calculs!AX150,Calculs!AY150,Calculs!AZ150,Calculs!BA150,Calculs!BB150,Calculs!BC150,Calculs!BD150)/100),"",AVERAGE(Calculs!AT150,Calculs!AU150,Calculs!AV150,Calculs!AW150,Calculs!AX150,Calculs!AY150,Calculs!AZ150,Calculs!BA150,Calculs!BB150,Calculs!BC150,Calculs!BD150)/100)</f>
        <v/>
      </c>
      <c r="I152" s="96" t="str">
        <f>IF(ISERROR(AVERAGE(Calculs!BK150,Calculs!BL150,Calculs!BM150,Calculs!BN150,Calculs!BO150,Calculs!BP150)/100),"",AVERAGE(Calculs!BK150,Calculs!BL150,Calculs!BM150,Calculs!BN150,Calculs!BO150,Calculs!BP150)/100)</f>
        <v/>
      </c>
      <c r="J152" s="97" t="str">
        <f>IF(ISERROR(AVERAGE(Calculs!BE150,Calculs!BF150,Calculs!BG150,Calculs!BH150,Calculs!BI150,Calculs!BJ150)/100),"",AVERAGE(Calculs!BE150,Calculs!BF150,Calculs!BG150,Calculs!BH150,Calculs!BI150,Calculs!BJ150)/100)</f>
        <v/>
      </c>
      <c r="K152" s="100" t="str">
        <f>IF(ISERROR(AVERAGE(Calculs!BQ150,Calculs!BR150,Calculs!BS150)/100),"",AVERAGE(Calculs!BQ150,Calculs!BR150,Calculs!BS150)/100)</f>
        <v/>
      </c>
    </row>
    <row r="153" spans="1:11" s="101" customFormat="1" ht="28.5" customHeight="1">
      <c r="A153" s="95" t="str">
        <f>IF(Calculs!A151&lt;&gt;0,Calculs!A151,"")</f>
        <v/>
      </c>
      <c r="B153" s="96" t="str">
        <f>IF(ISERROR(AVERAGE(Calculs!B151,Calculs!C151,Calculs!D151,Calculs!E151,Calculs!F151,Calculs!G151,Calculs!H151,Calculs!I151,Calculs!J151,Calculs!K151,Calculs!L151,Calculs!M151,Calculs!N151,Calculs!O151,Calculs!P151,Calculs!Q151,Calculs!R151,Calculs!S151,Calculs!T151,Calculs!U151,Calculs!V151)/100),"",AVERAGE(Calculs!B151,Calculs!C151,Calculs!D151,Calculs!E151,Calculs!F151,Calculs!G151,Calculs!H151,Calculs!I151,Calculs!J151,Calculs!K151,Calculs!L151,Calculs!M151,Calculs!N151,Calculs!O151,Calculs!P151,Calculs!Q151,Calculs!R151,Calculs!S151,Calculs!T151,Calculs!U151,Calculs!V151)/100)</f>
        <v/>
      </c>
      <c r="C153" s="96" t="str">
        <f>IF(ISERROR(AVERAGE(Calculs!W151,Calculs!X151,Calculs!Y151,Calculs!Z151)/100),"",AVERAGE(Calculs!W151,Calculs!X151,Calculs!Y151,Calculs!Z151)/100)</f>
        <v/>
      </c>
      <c r="D153" s="97" t="str">
        <f>IF(ISERROR(AVERAGE(Calculs!AA151,Calculs!AB151,Calculs!AC151,Calculs!AD151)/100),"",AVERAGE(Calculs!AA151,Calculs!AB151,Calculs!AC151,Calculs!AD151)/100)</f>
        <v/>
      </c>
      <c r="E153" s="96" t="str">
        <f>IF(ISERROR(AVERAGE(Calculs!AE151,Calculs!AF151)/100),"",AVERAGE(Calculs!AE151,Calculs!AF151)/100)</f>
        <v/>
      </c>
      <c r="F153" s="98" t="str">
        <f>IF(ISERROR(AVERAGE(Calculs!AG151,Calculs!AH151,Calculs!AI151,Calculs!AJ151,Calculs!AK151,Calculs!AL151,Calculs!AM151)/100),"",AVERAGE(Calculs!AG151,Calculs!AH151,Calculs!AI151,Calculs!AJ151,Calculs!AK151,Calculs!AL151,Calculs!AM151)/100)</f>
        <v/>
      </c>
      <c r="G153" s="99" t="str">
        <f>IF(ISERROR(AVERAGE(Calculs!AN151,Calculs!AO151,Calculs!AP151,Calculs!AQ151,Calculs!AR151,Calculs!AS151)/100),"",AVERAGE(Calculs!AN151,Calculs!AO151,Calculs!AP151,Calculs!AQ151,Calculs!AR151,Calculs!AS151)/100)</f>
        <v/>
      </c>
      <c r="H153" s="97" t="str">
        <f>IF(ISERROR(AVERAGE(Calculs!AT151,Calculs!AU151,Calculs!AV151,Calculs!AW151,Calculs!AX151,Calculs!AY151,Calculs!AZ151,Calculs!BA151,Calculs!BB151,Calculs!BC151,Calculs!BD151)/100),"",AVERAGE(Calculs!AT151,Calculs!AU151,Calculs!AV151,Calculs!AW151,Calculs!AX151,Calculs!AY151,Calculs!AZ151,Calculs!BA151,Calculs!BB151,Calculs!BC151,Calculs!BD151)/100)</f>
        <v/>
      </c>
      <c r="I153" s="96" t="str">
        <f>IF(ISERROR(AVERAGE(Calculs!BK151,Calculs!BL151,Calculs!BM151,Calculs!BN151,Calculs!BO151,Calculs!BP151)/100),"",AVERAGE(Calculs!BK151,Calculs!BL151,Calculs!BM151,Calculs!BN151,Calculs!BO151,Calculs!BP151)/100)</f>
        <v/>
      </c>
      <c r="J153" s="97" t="str">
        <f>IF(ISERROR(AVERAGE(Calculs!BE151,Calculs!BF151,Calculs!BG151,Calculs!BH151,Calculs!BI151,Calculs!BJ151)/100),"",AVERAGE(Calculs!BE151,Calculs!BF151,Calculs!BG151,Calculs!BH151,Calculs!BI151,Calculs!BJ151)/100)</f>
        <v/>
      </c>
      <c r="K153" s="100" t="str">
        <f>IF(ISERROR(AVERAGE(Calculs!BQ151,Calculs!BR151,Calculs!BS151)/100),"",AVERAGE(Calculs!BQ151,Calculs!BR151,Calculs!BS151)/100)</f>
        <v/>
      </c>
    </row>
    <row r="154" spans="1:11">
      <c r="A154" s="102"/>
    </row>
    <row r="155" spans="1:11">
      <c r="A155" s="102"/>
    </row>
    <row r="156" spans="1:11">
      <c r="A156" s="102"/>
    </row>
    <row r="157" spans="1:11">
      <c r="A157" s="102"/>
    </row>
    <row r="158" spans="1:11">
      <c r="A158" s="105" t="e">
        <f>(((B4*100*9)+(C4*100*10)+(D4*100*14)+(E4*100*11)+(F4*100*6))/50)/100</f>
        <v>#DIV/0!</v>
      </c>
    </row>
    <row r="159" spans="1:11">
      <c r="A159" s="105" t="e">
        <f>(((G4*100*9)+(H4*100*13)+(I4*100*8)+(J4*100*4)+(K4*100*4))/38)/100</f>
        <v>#DIV/0!</v>
      </c>
    </row>
    <row r="160" spans="1:11">
      <c r="A160" s="102"/>
    </row>
    <row r="161" spans="1:1">
      <c r="A161" s="102"/>
    </row>
    <row r="162" spans="1:1">
      <c r="A162" s="102"/>
    </row>
    <row r="163" spans="1:1">
      <c r="A163" s="102"/>
    </row>
    <row r="164" spans="1:1">
      <c r="A164" s="102"/>
    </row>
    <row r="165" spans="1:1">
      <c r="A165" s="102"/>
    </row>
    <row r="166" spans="1:1">
      <c r="A166" s="102"/>
    </row>
    <row r="167" spans="1:1">
      <c r="A167" s="102"/>
    </row>
    <row r="168" spans="1:1">
      <c r="A168" s="102"/>
    </row>
    <row r="169" spans="1:1">
      <c r="A169" s="102"/>
    </row>
    <row r="170" spans="1:1">
      <c r="A170" s="102"/>
    </row>
    <row r="171" spans="1:1">
      <c r="A171" s="102"/>
    </row>
    <row r="172" spans="1:1">
      <c r="A172" s="102"/>
    </row>
    <row r="173" spans="1:1">
      <c r="A173" s="102"/>
    </row>
    <row r="174" spans="1:1">
      <c r="A174" s="102"/>
    </row>
    <row r="175" spans="1:1">
      <c r="A175" s="102"/>
    </row>
    <row r="176" spans="1:1">
      <c r="A176" s="102"/>
    </row>
    <row r="177" spans="1:1">
      <c r="A177" s="102"/>
    </row>
    <row r="178" spans="1:1">
      <c r="A178" s="102"/>
    </row>
    <row r="179" spans="1:1">
      <c r="A179" s="102"/>
    </row>
    <row r="180" spans="1:1">
      <c r="A180" s="102"/>
    </row>
    <row r="181" spans="1:1">
      <c r="A181" s="102"/>
    </row>
  </sheetData>
  <mergeCells count="10">
    <mergeCell ref="B1:F1"/>
    <mergeCell ref="G1:K1"/>
    <mergeCell ref="B2:B3"/>
    <mergeCell ref="C2:C3"/>
    <mergeCell ref="D2:F2"/>
    <mergeCell ref="G2:G3"/>
    <mergeCell ref="H2:H3"/>
    <mergeCell ref="I2:I3"/>
    <mergeCell ref="J2:J3"/>
    <mergeCell ref="K2:K3"/>
  </mergeCells>
  <conditionalFormatting sqref="B5:K153">
    <cfRule type="cellIs" dxfId="1" priority="1" stopIfTrue="1" operator="between">
      <formula>0.331</formula>
      <formula>0.5</formula>
    </cfRule>
    <cfRule type="cellIs" dxfId="0" priority="2" stopIfTrue="1" operator="between">
      <formula>0</formula>
      <formula>0.33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8"/>
  <dimension ref="A1:BT151"/>
  <sheetViews>
    <sheetView topLeftCell="AB1" workbookViewId="0">
      <selection activeCell="AL7" sqref="AL7"/>
    </sheetView>
  </sheetViews>
  <sheetFormatPr baseColWidth="10" defaultColWidth="9" defaultRowHeight="15"/>
  <cols>
    <col min="1" max="1" width="15" style="71" bestFit="1" customWidth="1"/>
    <col min="2" max="2" width="8" style="71" customWidth="1"/>
    <col min="3" max="7" width="9" style="71" bestFit="1" customWidth="1"/>
    <col min="8" max="8" width="10.42578125" style="71" bestFit="1" customWidth="1"/>
    <col min="9" max="71" width="9" style="71" bestFit="1" customWidth="1"/>
    <col min="72" max="72" width="15" style="71" bestFit="1" customWidth="1"/>
    <col min="73" max="226" width="16.7109375" style="71" customWidth="1"/>
    <col min="227" max="227" width="15" style="71" bestFit="1" customWidth="1"/>
    <col min="228" max="228" width="8" style="71" customWidth="1"/>
    <col min="229" max="229" width="9" style="71" bestFit="1"/>
    <col min="230" max="16384" width="9" style="71"/>
  </cols>
  <sheetData>
    <row r="1" spans="1:72" s="66" customFormat="1" ht="54" customHeight="1" thickBot="1">
      <c r="A1" s="64">
        <f>Paramètres!B2</f>
        <v>0</v>
      </c>
      <c r="B1" s="65" t="e">
        <f>AVERAGE(B3:B151)/100</f>
        <v>#DIV/0!</v>
      </c>
      <c r="C1" s="65" t="e">
        <f t="shared" ref="C1:BN1" si="0">AVERAGE(C3:C151)/100</f>
        <v>#DIV/0!</v>
      </c>
      <c r="D1" s="65" t="e">
        <f t="shared" si="0"/>
        <v>#DIV/0!</v>
      </c>
      <c r="E1" s="65" t="e">
        <f t="shared" si="0"/>
        <v>#DIV/0!</v>
      </c>
      <c r="F1" s="65" t="e">
        <f t="shared" si="0"/>
        <v>#DIV/0!</v>
      </c>
      <c r="G1" s="65" t="e">
        <f t="shared" si="0"/>
        <v>#DIV/0!</v>
      </c>
      <c r="H1" s="65" t="e">
        <f t="shared" si="0"/>
        <v>#DIV/0!</v>
      </c>
      <c r="I1" s="65" t="e">
        <f t="shared" si="0"/>
        <v>#DIV/0!</v>
      </c>
      <c r="J1" s="65" t="e">
        <f t="shared" si="0"/>
        <v>#DIV/0!</v>
      </c>
      <c r="K1" s="65" t="e">
        <f t="shared" si="0"/>
        <v>#DIV/0!</v>
      </c>
      <c r="L1" s="65" t="e">
        <f t="shared" si="0"/>
        <v>#DIV/0!</v>
      </c>
      <c r="M1" s="65" t="e">
        <f t="shared" si="0"/>
        <v>#DIV/0!</v>
      </c>
      <c r="N1" s="65" t="e">
        <f t="shared" si="0"/>
        <v>#DIV/0!</v>
      </c>
      <c r="O1" s="65" t="e">
        <f t="shared" si="0"/>
        <v>#DIV/0!</v>
      </c>
      <c r="P1" s="65" t="e">
        <f t="shared" si="0"/>
        <v>#DIV/0!</v>
      </c>
      <c r="Q1" s="65" t="e">
        <f t="shared" si="0"/>
        <v>#DIV/0!</v>
      </c>
      <c r="R1" s="65" t="e">
        <f t="shared" si="0"/>
        <v>#DIV/0!</v>
      </c>
      <c r="S1" s="65" t="e">
        <f t="shared" si="0"/>
        <v>#DIV/0!</v>
      </c>
      <c r="T1" s="65" t="e">
        <f t="shared" si="0"/>
        <v>#DIV/0!</v>
      </c>
      <c r="U1" s="65" t="e">
        <f t="shared" si="0"/>
        <v>#DIV/0!</v>
      </c>
      <c r="V1" s="65" t="e">
        <f t="shared" si="0"/>
        <v>#DIV/0!</v>
      </c>
      <c r="W1" s="65" t="e">
        <f t="shared" si="0"/>
        <v>#DIV/0!</v>
      </c>
      <c r="X1" s="65" t="e">
        <f t="shared" si="0"/>
        <v>#DIV/0!</v>
      </c>
      <c r="Y1" s="65" t="e">
        <f t="shared" si="0"/>
        <v>#DIV/0!</v>
      </c>
      <c r="Z1" s="65" t="e">
        <f t="shared" si="0"/>
        <v>#DIV/0!</v>
      </c>
      <c r="AA1" s="65" t="e">
        <f t="shared" si="0"/>
        <v>#DIV/0!</v>
      </c>
      <c r="AB1" s="65" t="e">
        <f t="shared" si="0"/>
        <v>#DIV/0!</v>
      </c>
      <c r="AC1" s="65" t="e">
        <f t="shared" si="0"/>
        <v>#DIV/0!</v>
      </c>
      <c r="AD1" s="65" t="e">
        <f t="shared" si="0"/>
        <v>#DIV/0!</v>
      </c>
      <c r="AE1" s="65" t="e">
        <f t="shared" si="0"/>
        <v>#DIV/0!</v>
      </c>
      <c r="AF1" s="65" t="e">
        <f t="shared" si="0"/>
        <v>#DIV/0!</v>
      </c>
      <c r="AG1" s="65" t="e">
        <f t="shared" si="0"/>
        <v>#DIV/0!</v>
      </c>
      <c r="AH1" s="65" t="e">
        <f t="shared" si="0"/>
        <v>#DIV/0!</v>
      </c>
      <c r="AI1" s="65" t="e">
        <f t="shared" si="0"/>
        <v>#DIV/0!</v>
      </c>
      <c r="AJ1" s="65" t="e">
        <f t="shared" si="0"/>
        <v>#DIV/0!</v>
      </c>
      <c r="AK1" s="65" t="e">
        <f t="shared" si="0"/>
        <v>#DIV/0!</v>
      </c>
      <c r="AL1" s="65" t="e">
        <f t="shared" si="0"/>
        <v>#DIV/0!</v>
      </c>
      <c r="AM1" s="65" t="e">
        <f t="shared" si="0"/>
        <v>#DIV/0!</v>
      </c>
      <c r="AN1" s="65" t="e">
        <f t="shared" si="0"/>
        <v>#DIV/0!</v>
      </c>
      <c r="AO1" s="65" t="e">
        <f t="shared" si="0"/>
        <v>#DIV/0!</v>
      </c>
      <c r="AP1" s="65" t="e">
        <f t="shared" si="0"/>
        <v>#DIV/0!</v>
      </c>
      <c r="AQ1" s="65" t="e">
        <f t="shared" si="0"/>
        <v>#DIV/0!</v>
      </c>
      <c r="AR1" s="65" t="e">
        <f t="shared" si="0"/>
        <v>#DIV/0!</v>
      </c>
      <c r="AS1" s="65" t="e">
        <f t="shared" si="0"/>
        <v>#DIV/0!</v>
      </c>
      <c r="AT1" s="65" t="e">
        <f t="shared" si="0"/>
        <v>#DIV/0!</v>
      </c>
      <c r="AU1" s="65" t="e">
        <f t="shared" si="0"/>
        <v>#DIV/0!</v>
      </c>
      <c r="AV1" s="65" t="e">
        <f t="shared" si="0"/>
        <v>#DIV/0!</v>
      </c>
      <c r="AW1" s="65" t="e">
        <f t="shared" si="0"/>
        <v>#DIV/0!</v>
      </c>
      <c r="AX1" s="65" t="e">
        <f t="shared" si="0"/>
        <v>#DIV/0!</v>
      </c>
      <c r="AY1" s="65" t="e">
        <f t="shared" si="0"/>
        <v>#DIV/0!</v>
      </c>
      <c r="AZ1" s="65" t="e">
        <f t="shared" si="0"/>
        <v>#DIV/0!</v>
      </c>
      <c r="BA1" s="65" t="e">
        <f t="shared" si="0"/>
        <v>#DIV/0!</v>
      </c>
      <c r="BB1" s="65" t="e">
        <f t="shared" si="0"/>
        <v>#DIV/0!</v>
      </c>
      <c r="BC1" s="65" t="e">
        <f t="shared" si="0"/>
        <v>#DIV/0!</v>
      </c>
      <c r="BD1" s="65" t="e">
        <f t="shared" si="0"/>
        <v>#DIV/0!</v>
      </c>
      <c r="BE1" s="65" t="e">
        <f t="shared" si="0"/>
        <v>#DIV/0!</v>
      </c>
      <c r="BF1" s="65" t="e">
        <f t="shared" si="0"/>
        <v>#DIV/0!</v>
      </c>
      <c r="BG1" s="65" t="e">
        <f t="shared" si="0"/>
        <v>#DIV/0!</v>
      </c>
      <c r="BH1" s="65" t="e">
        <f t="shared" si="0"/>
        <v>#DIV/0!</v>
      </c>
      <c r="BI1" s="65" t="e">
        <f t="shared" si="0"/>
        <v>#DIV/0!</v>
      </c>
      <c r="BJ1" s="65" t="e">
        <f t="shared" si="0"/>
        <v>#DIV/0!</v>
      </c>
      <c r="BK1" s="65" t="e">
        <f t="shared" si="0"/>
        <v>#DIV/0!</v>
      </c>
      <c r="BL1" s="65" t="e">
        <f t="shared" si="0"/>
        <v>#DIV/0!</v>
      </c>
      <c r="BM1" s="65" t="e">
        <f t="shared" si="0"/>
        <v>#DIV/0!</v>
      </c>
      <c r="BN1" s="65" t="e">
        <f t="shared" si="0"/>
        <v>#DIV/0!</v>
      </c>
      <c r="BO1" s="65" t="e">
        <f t="shared" ref="BO1:BS1" si="1">AVERAGE(BO3:BO151)/100</f>
        <v>#DIV/0!</v>
      </c>
      <c r="BP1" s="65" t="e">
        <f t="shared" si="1"/>
        <v>#DIV/0!</v>
      </c>
      <c r="BQ1" s="65" t="e">
        <f t="shared" si="1"/>
        <v>#DIV/0!</v>
      </c>
      <c r="BR1" s="65" t="e">
        <f t="shared" si="1"/>
        <v>#DIV/0!</v>
      </c>
      <c r="BS1" s="65" t="e">
        <f t="shared" si="1"/>
        <v>#DIV/0!</v>
      </c>
      <c r="BT1" s="64" t="s">
        <v>48</v>
      </c>
    </row>
    <row r="2" spans="1:72" s="68" customFormat="1" ht="23.25">
      <c r="A2" s="67" t="s">
        <v>36</v>
      </c>
      <c r="B2" s="153" t="str">
        <f>Codes!D7</f>
        <v>LI0101</v>
      </c>
      <c r="C2" s="153" t="str">
        <f>Codes!E7</f>
        <v>LI0201</v>
      </c>
      <c r="D2" s="153" t="str">
        <f>Codes!F7</f>
        <v>LI0309</v>
      </c>
      <c r="E2" s="153" t="str">
        <f>Codes!G7</f>
        <v>LI0509</v>
      </c>
      <c r="F2" s="153" t="str">
        <f>Codes!H7</f>
        <v>LI0510</v>
      </c>
      <c r="G2" s="153" t="str">
        <f>Codes!I7</f>
        <v>LI0511</v>
      </c>
      <c r="H2" s="153" t="str">
        <f>Codes!J7</f>
        <v>LI0512</v>
      </c>
      <c r="I2" s="153" t="str">
        <f>Codes!K7</f>
        <v>LI0513</v>
      </c>
      <c r="J2" s="153" t="str">
        <f>Codes!L7</f>
        <v>LI0514</v>
      </c>
      <c r="K2" s="153" t="str">
        <f>Codes!M7</f>
        <v>LI0515</v>
      </c>
      <c r="L2" s="153" t="str">
        <f>Codes!N7</f>
        <v>LI0516</v>
      </c>
      <c r="M2" s="153" t="str">
        <f>Codes!O7</f>
        <v>LI0601</v>
      </c>
      <c r="N2" s="153" t="str">
        <f>Codes!P7</f>
        <v>LI0602</v>
      </c>
      <c r="O2" s="153" t="str">
        <f>Codes!Q7</f>
        <v>LI0603</v>
      </c>
      <c r="P2" s="153" t="str">
        <f>Codes!R7</f>
        <v>LI0604</v>
      </c>
      <c r="Q2" s="153" t="str">
        <f>Codes!S7</f>
        <v>LI0605</v>
      </c>
      <c r="R2" s="153" t="str">
        <f>Codes!T7</f>
        <v>LI0606</v>
      </c>
      <c r="S2" s="153" t="str">
        <f>Codes!U7</f>
        <v>LI0607</v>
      </c>
      <c r="T2" s="153" t="str">
        <f>Codes!V7</f>
        <v>LI0608</v>
      </c>
      <c r="U2" s="153" t="str">
        <f>Codes!W7</f>
        <v>LI0609</v>
      </c>
      <c r="V2" s="153" t="str">
        <f>Codes!X7</f>
        <v>LI0610</v>
      </c>
      <c r="W2" s="153" t="str">
        <f>Codes!Y7</f>
        <v>EC0205</v>
      </c>
      <c r="X2" s="153" t="str">
        <f>Codes!Z7</f>
        <v>EC0106</v>
      </c>
      <c r="Y2" s="153" t="str">
        <f>Codes!AA7</f>
        <v>EC0107</v>
      </c>
      <c r="Z2" s="153" t="str">
        <f>Codes!AB7</f>
        <v>EC0108</v>
      </c>
      <c r="AA2" s="153" t="str">
        <f>Codes!AC7</f>
        <v>VO0206</v>
      </c>
      <c r="AB2" s="153" t="str">
        <f>Codes!AD7</f>
        <v>VO0305</v>
      </c>
      <c r="AC2" s="153" t="str">
        <f>Codes!AE7</f>
        <v>VO0407</v>
      </c>
      <c r="AD2" s="153" t="str">
        <f>Codes!AF7</f>
        <v>VO0508</v>
      </c>
      <c r="AE2" s="153" t="str">
        <f>Codes!AG7</f>
        <v>GR0201</v>
      </c>
      <c r="AF2" s="153" t="str">
        <f>Codes!AH7</f>
        <v>GR0102</v>
      </c>
      <c r="AG2" s="153" t="str">
        <f>Codes!AI7</f>
        <v>OR0401</v>
      </c>
      <c r="AH2" s="153" t="str">
        <f>Codes!AJ7</f>
        <v>OR0104</v>
      </c>
      <c r="AI2" s="153" t="str">
        <f>Codes!AK7</f>
        <v>OR0108</v>
      </c>
      <c r="AJ2" s="153" t="str">
        <f>Codes!AL7</f>
        <v>OR0201</v>
      </c>
      <c r="AK2" s="153" t="str">
        <f>Codes!AM7</f>
        <v>OR0202</v>
      </c>
      <c r="AL2" s="153" t="str">
        <f>Codes!AN7</f>
        <v>OR0204</v>
      </c>
      <c r="AM2" s="153" t="str">
        <f>Codes!AO7</f>
        <v>OR0404</v>
      </c>
      <c r="AN2" s="153" t="str">
        <f>Codes!AP7</f>
        <v>NO0101</v>
      </c>
      <c r="AO2" s="153" t="str">
        <f>Codes!AQ7</f>
        <v>NO0106</v>
      </c>
      <c r="AP2" s="153" t="str">
        <f>Codes!AR7</f>
        <v>NO0108</v>
      </c>
      <c r="AQ2" s="153" t="str">
        <f>Codes!AS7</f>
        <v>NO0402</v>
      </c>
      <c r="AR2" s="153" t="str">
        <f>Codes!AT7</f>
        <v>NO0601</v>
      </c>
      <c r="AS2" s="153" t="str">
        <f>Codes!AU7</f>
        <v>NO1107</v>
      </c>
      <c r="AT2" s="153" t="str">
        <f>Codes!AV7</f>
        <v>CA0205</v>
      </c>
      <c r="AU2" s="153" t="str">
        <f>Codes!AW7</f>
        <v>CA0415</v>
      </c>
      <c r="AV2" s="153" t="str">
        <f>Codes!AX7</f>
        <v>CA0505</v>
      </c>
      <c r="AW2" s="153" t="str">
        <f>Codes!AY7</f>
        <v>CA0506</v>
      </c>
      <c r="AX2" s="153" t="str">
        <f>Codes!AZ7</f>
        <v>CA0312</v>
      </c>
      <c r="AY2" s="153" t="str">
        <f>Codes!BA7</f>
        <v>CA0609</v>
      </c>
      <c r="AZ2" s="153" t="str">
        <f>Codes!BB7</f>
        <v>CA1402</v>
      </c>
      <c r="BA2" s="153" t="str">
        <f>Codes!BC7</f>
        <v>CA1407</v>
      </c>
      <c r="BB2" s="153" t="str">
        <f>Codes!BD7</f>
        <v>CA1208</v>
      </c>
      <c r="BC2" s="153" t="str">
        <f>Codes!BE7</f>
        <v>CA1306</v>
      </c>
      <c r="BD2" s="153" t="str">
        <f>Codes!BF7</f>
        <v>CA1004</v>
      </c>
      <c r="BE2" s="153" t="str">
        <f>Codes!BG7</f>
        <v>GM0106</v>
      </c>
      <c r="BF2" s="153" t="str">
        <f>Codes!BH7</f>
        <v>GM0111</v>
      </c>
      <c r="BG2" s="153" t="str">
        <f>Codes!BI7</f>
        <v>GM0506</v>
      </c>
      <c r="BH2" s="153" t="str">
        <f>Codes!BJ7</f>
        <v>GM0301</v>
      </c>
      <c r="BI2" s="153" t="str">
        <f>Codes!BK7</f>
        <v>GM0520</v>
      </c>
      <c r="BJ2" s="153" t="str">
        <f>Codes!BL7</f>
        <v>GM0508</v>
      </c>
      <c r="BK2" s="153" t="str">
        <f>Codes!BM7</f>
        <v>GE0102</v>
      </c>
      <c r="BL2" s="153" t="str">
        <f>Codes!BN7</f>
        <v>GE0801</v>
      </c>
      <c r="BM2" s="153" t="str">
        <f>Codes!BO7</f>
        <v>GE0302</v>
      </c>
      <c r="BN2" s="153" t="str">
        <f>Codes!BP7</f>
        <v>GE0402</v>
      </c>
      <c r="BO2" s="153" t="str">
        <f>Codes!BQ7</f>
        <v>GE0901</v>
      </c>
      <c r="BP2" s="153" t="str">
        <f>Codes!BR7</f>
        <v>GE0401</v>
      </c>
      <c r="BQ2" s="153" t="str">
        <f>Codes!BS7</f>
        <v>OG0104</v>
      </c>
      <c r="BR2" s="153" t="str">
        <f>Codes!BT7</f>
        <v>OG0105</v>
      </c>
      <c r="BS2" s="153" t="str">
        <f>Codes!BU7</f>
        <v>OG0106</v>
      </c>
      <c r="BT2" s="153" t="s">
        <v>64</v>
      </c>
    </row>
    <row r="3" spans="1:72" s="70" customFormat="1" ht="23.25">
      <c r="A3" s="69" t="str">
        <f>Codes!C9</f>
        <v/>
      </c>
      <c r="B3" s="67" t="str">
        <f>IF(Codes!D9&lt;&gt;"",IF(Codes!D9=1,100,IF(Codes!D9=9,Paramètres!$D$162,IF(Codes!D9=2,Paramètres!$D$163,IF(Codes!D9=3,Paramètres!$D$164,IF(Codes!D9="A","",0))))),"")</f>
        <v/>
      </c>
      <c r="C3" s="67" t="str">
        <f>IF(Codes!E9&lt;&gt;"",IF(Codes!E9=1,100,IF(Codes!E9=9,Paramètres!$D$162,IF(Codes!E9=2,Paramètres!$D$163,IF(Codes!E9=3,Paramètres!$D$164,IF(Codes!E9="A","",0))))),"")</f>
        <v/>
      </c>
      <c r="D3" s="67" t="str">
        <f>IF(Codes!F9&lt;&gt;"",IF(Codes!F9=1,100,IF(Codes!F9=9,Paramètres!$D$162,IF(Codes!F9=2,Paramètres!$D$163,IF(Codes!F9=3,Paramètres!$D$164,IF(Codes!F9="A","",0))))),"")</f>
        <v/>
      </c>
      <c r="E3" s="67" t="str">
        <f>IF(Codes!G9&lt;&gt;"",IF(Codes!G9=1,100,IF(Codes!G9=9,Paramètres!$D$162,IF(Codes!G9=2,Paramètres!$D$163,IF(Codes!G9=3,Paramètres!$D$164,IF(Codes!G9="A","",0))))),"")</f>
        <v/>
      </c>
      <c r="F3" s="67" t="str">
        <f>IF(Codes!H9&lt;&gt;"",IF(Codes!H9=1,100,IF(Codes!H9=9,Paramètres!$D$162,IF(Codes!H9=2,Paramètres!$D$163,IF(Codes!H9=3,Paramètres!$D$164,IF(Codes!H9="A","",0))))),"")</f>
        <v/>
      </c>
      <c r="G3" s="67" t="str">
        <f>IF(Codes!I9&lt;&gt;"",IF(Codes!I9=1,100,IF(Codes!I9=9,Paramètres!$D$162,IF(Codes!I9=2,Paramètres!$D$163,IF(Codes!I9=3,Paramètres!$D$164,IF(Codes!I9="A","",0))))),"")</f>
        <v/>
      </c>
      <c r="H3" s="67" t="str">
        <f>IF(Codes!J9&lt;&gt;"",IF(Codes!J9=1,100,IF(Codes!J9=9,Paramètres!$D$162,IF(Codes!J9=2,Paramètres!$D$163,IF(Codes!J9=3,Paramètres!$D$164,IF(Codes!J9="A","",0))))),"")</f>
        <v/>
      </c>
      <c r="I3" s="67" t="str">
        <f>IF(Codes!K9&lt;&gt;"",IF(Codes!K9=1,100,IF(Codes!K9=9,Paramètres!$D$162,IF(Codes!K9=2,Paramètres!$D$163,IF(Codes!K9=3,Paramètres!$D$164,IF(Codes!K9="A","",0))))),"")</f>
        <v/>
      </c>
      <c r="J3" s="67" t="str">
        <f>IF(Codes!L9&lt;&gt;"",IF(Codes!L9=1,100,IF(Codes!L9=9,Paramètres!$D$162,IF(Codes!L9=2,Paramètres!$D$163,IF(Codes!L9=3,Paramètres!$D$164,IF(Codes!L9="A","",0))))),"")</f>
        <v/>
      </c>
      <c r="K3" s="67" t="str">
        <f>IF(Codes!M9&lt;&gt;"",IF(Codes!M9=1,100,IF(Codes!M9=9,Paramètres!$D$162,IF(Codes!M9=2,Paramètres!$D$163,IF(Codes!M9=3,Paramètres!$D$164,IF(Codes!M9="A","",0))))),"")</f>
        <v/>
      </c>
      <c r="L3" s="67" t="str">
        <f>IF(Codes!N9&lt;&gt;"",IF(Codes!N9=1,100,IF(Codes!N9=9,Paramètres!$D$162,IF(Codes!N9=2,Paramètres!$D$163,IF(Codes!N9=3,Paramètres!$D$164,IF(Codes!N9="A","",0))))),"")</f>
        <v/>
      </c>
      <c r="M3" s="67" t="str">
        <f>IF(Codes!O9&lt;&gt;"",IF(Codes!O9=1,100,IF(Codes!O9=9,Paramètres!$D$162,IF(Codes!O9=2,Paramètres!$D$163,IF(Codes!O9=3,Paramètres!$D$164,IF(Codes!O9="A","",0))))),"")</f>
        <v/>
      </c>
      <c r="N3" s="67" t="str">
        <f>IF(Codes!P9&lt;&gt;"",IF(Codes!P9=1,100,IF(Codes!P9=9,Paramètres!$D$162,IF(Codes!P9=2,Paramètres!$D$163,IF(Codes!P9=3,Paramètres!$D$164,IF(Codes!P9="A","",0))))),"")</f>
        <v/>
      </c>
      <c r="O3" s="67" t="str">
        <f>IF(Codes!Q9&lt;&gt;"",IF(Codes!Q9=1,100,IF(Codes!Q9=9,Paramètres!$D$162,IF(Codes!Q9=2,Paramètres!$D$163,IF(Codes!Q9=3,Paramètres!$D$164,IF(Codes!Q9="A","",0))))),"")</f>
        <v/>
      </c>
      <c r="P3" s="67" t="str">
        <f>IF(Codes!R9&lt;&gt;"",IF(Codes!R9=1,100,IF(Codes!R9=9,Paramètres!$D$162,IF(Codes!R9=2,Paramètres!$D$163,IF(Codes!R9=3,Paramètres!$D$164,IF(Codes!R9="A","",0))))),"")</f>
        <v/>
      </c>
      <c r="Q3" s="67" t="str">
        <f>IF(Codes!S9&lt;&gt;"",IF(Codes!S9=1,100,IF(Codes!S9=9,Paramètres!$D$162,IF(Codes!S9=2,Paramètres!$D$163,IF(Codes!S9=3,Paramètres!$D$164,IF(Codes!S9="A","",0))))),"")</f>
        <v/>
      </c>
      <c r="R3" s="67" t="str">
        <f>IF(Codes!T9&lt;&gt;"",IF(Codes!T9=1,100,IF(Codes!T9=9,Paramètres!$D$162,IF(Codes!T9=2,Paramètres!$D$163,IF(Codes!T9=3,Paramètres!$D$164,IF(Codes!T9="A","",0))))),"")</f>
        <v/>
      </c>
      <c r="S3" s="67" t="str">
        <f>IF(Codes!U9&lt;&gt;"",IF(Codes!U9=1,100,IF(Codes!U9=9,Paramètres!$D$162,IF(Codes!U9=2,Paramètres!$D$163,IF(Codes!U9=3,Paramètres!$D$164,IF(Codes!U9="A","",0))))),"")</f>
        <v/>
      </c>
      <c r="T3" s="67" t="str">
        <f>IF(Codes!V9&lt;&gt;"",IF(Codes!V9=1,100,IF(Codes!V9=9,Paramètres!$D$162,IF(Codes!V9=2,Paramètres!$D$163,IF(Codes!V9=3,Paramètres!$D$164,IF(Codes!V9="A","",0))))),"")</f>
        <v/>
      </c>
      <c r="U3" s="67" t="str">
        <f>IF(Codes!W9&lt;&gt;"",IF(Codes!W9=1,100,IF(Codes!W9=9,Paramètres!$D$162,IF(Codes!W9=2,Paramètres!$D$163,IF(Codes!W9=3,Paramètres!$D$164,IF(Codes!W9="A","",0))))),"")</f>
        <v/>
      </c>
      <c r="V3" s="67" t="str">
        <f>IF(Codes!X9&lt;&gt;"",IF(Codes!X9=1,100,IF(Codes!X9=9,Paramètres!$D$162,IF(Codes!X9=2,Paramètres!$D$163,IF(Codes!X9=3,Paramètres!$D$164,IF(Codes!X9="A","",0))))),"")</f>
        <v/>
      </c>
      <c r="W3" s="67" t="str">
        <f>IF(Codes!Y9&lt;&gt;"",IF(Codes!Y9=1,100,IF(Codes!Y9=9,Paramètres!$D$162,IF(Codes!Y9=2,Paramètres!$D$163,IF(Codes!Y9=3,Paramètres!$D$164,IF(Codes!Y9="A","",0))))),"")</f>
        <v/>
      </c>
      <c r="X3" s="67" t="str">
        <f>IF(Codes!Z9&lt;&gt;"",IF(Codes!Z9=1,100,IF(Codes!Z9=9,Paramètres!$D$162,IF(Codes!Z9=2,Paramètres!$D$163,IF(Codes!Z9=3,Paramètres!$D$164,IF(Codes!Z9="A","",0))))),"")</f>
        <v/>
      </c>
      <c r="Y3" s="67" t="str">
        <f>IF(Codes!AA9&lt;&gt;"",IF(Codes!AA9=1,100,IF(Codes!AA9=9,Paramètres!$D$162,IF(Codes!AA9=2,Paramètres!$D$163,IF(Codes!AA9=3,Paramètres!$D$164,IF(Codes!AA9="A","",0))))),"")</f>
        <v/>
      </c>
      <c r="Z3" s="67" t="str">
        <f>IF(Codes!AB9&lt;&gt;"",IF(Codes!AB9=1,100,IF(Codes!AB9=9,Paramètres!$D$162,IF(Codes!AB9=2,Paramètres!$D$163,IF(Codes!AB9=3,Paramètres!$D$164,IF(Codes!AB9="A","",0))))),"")</f>
        <v/>
      </c>
      <c r="AA3" s="67" t="str">
        <f>IF(Codes!AC9&lt;&gt;"",IF(Codes!AC9=1,100,IF(Codes!AC9=9,Paramètres!$D$162,IF(Codes!AC9=2,Paramètres!$D$163,IF(Codes!AC9=3,Paramètres!$D$164,IF(Codes!AC9="A","",0))))),"")</f>
        <v/>
      </c>
      <c r="AB3" s="67" t="str">
        <f>IF(Codes!AD9&lt;&gt;"",IF(Codes!AD9=1,100,IF(Codes!AD9=9,Paramètres!$D$162,IF(Codes!AD9=2,Paramètres!$D$163,IF(Codes!AD9=3,Paramètres!$D$164,IF(Codes!AD9="A","",0))))),"")</f>
        <v/>
      </c>
      <c r="AC3" s="67" t="str">
        <f>IF(Codes!AE9&lt;&gt;"",IF(Codes!AE9=1,100,IF(Codes!AE9=9,Paramètres!$D$162,IF(Codes!AE9=2,Paramètres!$D$163,IF(Codes!AE9=3,Paramètres!$D$164,IF(Codes!AE9="A","",0))))),"")</f>
        <v/>
      </c>
      <c r="AD3" s="67" t="str">
        <f>IF(Codes!AF9&lt;&gt;"",IF(Codes!AF9=1,100,IF(Codes!AF9=9,Paramètres!$D$162,IF(Codes!AF9=2,Paramètres!$D$163,IF(Codes!AF9=3,Paramètres!$D$164,IF(Codes!AF9="A","",0))))),"")</f>
        <v/>
      </c>
      <c r="AE3" s="67" t="str">
        <f>IF(Codes!AG9&lt;&gt;"",IF(Codes!AG9=1,100,IF(Codes!AG9=9,Paramètres!$D$162,IF(Codes!AG9=2,Paramètres!$D$163,IF(Codes!AG9=3,Paramètres!$D$164,IF(Codes!AG9="A","",0))))),"")</f>
        <v/>
      </c>
      <c r="AF3" s="67" t="str">
        <f>IF(Codes!AH9&lt;&gt;"",IF(Codes!AH9=1,100,IF(Codes!AH9=9,Paramètres!$D$162,IF(Codes!AH9=2,Paramètres!$D$163,IF(Codes!AH9=3,Paramètres!$D$164,IF(Codes!AH9="A","",0))))),"")</f>
        <v/>
      </c>
      <c r="AG3" s="67" t="str">
        <f>IF(Codes!AI9&lt;&gt;"",IF(Codes!AI9=1,100,IF(Codes!AI9=9,Paramètres!$D$162,IF(Codes!AI9=2,Paramètres!$D$163,IF(Codes!AI9=3,Paramètres!$D$164,IF(Codes!AI9="A","",0))))),"")</f>
        <v/>
      </c>
      <c r="AH3" s="67" t="str">
        <f>IF(Codes!AJ9&lt;&gt;"",IF(Codes!AJ9=1,100,IF(Codes!AJ9=9,Paramètres!$D$162,IF(Codes!AJ9=2,Paramètres!$D$163,IF(Codes!AJ9=3,Paramètres!$D$164,IF(Codes!AJ9="A","",0))))),"")</f>
        <v/>
      </c>
      <c r="AI3" s="67" t="str">
        <f>IF(Codes!AK9&lt;&gt;"",IF(Codes!AK9=1,100,IF(Codes!AK9=9,Paramètres!$D$162,IF(Codes!AK9=2,Paramètres!$D$163,IF(Codes!AK9=3,Paramètres!$D$164,IF(Codes!AK9="A","",0))))),"")</f>
        <v/>
      </c>
      <c r="AJ3" s="67" t="str">
        <f>IF(Codes!AL9&lt;&gt;"",IF(Codes!AL9=1,100,IF(Codes!AL9=9,Paramètres!$D$162,IF(Codes!AL9=2,Paramètres!$D$163,IF(Codes!AL9=3,Paramètres!$D$164,IF(Codes!AL9="A","",0))))),"")</f>
        <v/>
      </c>
      <c r="AK3" s="67" t="str">
        <f>IF(Codes!AM9&lt;&gt;"",IF(Codes!AM9=1,100,IF(Codes!AM9=9,Paramètres!$D$162,IF(Codes!AM9=2,Paramètres!$D$163,IF(Codes!AM9=3,Paramètres!$D$164,IF(Codes!AM9="A","",0))))),"")</f>
        <v/>
      </c>
      <c r="AL3" s="67" t="str">
        <f>IF(Codes!AN9&lt;&gt;"",IF(Codes!AN9=1,100,IF(Codes!AN9=9,Paramètres!$D$162,IF(Codes!AN9=2,Paramètres!$D$163,IF(Codes!AN9=3,Paramètres!$D$164,IF(Codes!AN9="A","",0))))),"")</f>
        <v/>
      </c>
      <c r="AM3" s="67" t="str">
        <f>IF(Codes!AO9&lt;&gt;"",IF(Codes!AO9=1,100,IF(Codes!AO9=9,50,IF(Codes!AO9=2,Paramètres!$D$163,IF(Codes!AO9=3,Paramètres!$D$164,IF(Codes!AO9="A","",0))))),"")</f>
        <v/>
      </c>
      <c r="AN3" s="67" t="str">
        <f>IF(Codes!AP9&lt;&gt;"",IF(Codes!AP9=1,100,IF(Codes!AP9=9,50,IF(Codes!AP9=2,Paramètres!$D$163,IF(Codes!AP9=3,Paramètres!$D$164,IF(Codes!AP9="A","",0))))),"")</f>
        <v/>
      </c>
      <c r="AO3" s="67" t="str">
        <f>IF(Codes!AQ9&lt;&gt;"",IF(Codes!AQ9=1,100,IF(Codes!AQ9=9,50,IF(Codes!AQ9=2,Paramètres!$D$163,IF(Codes!AQ9=3,Paramètres!$D$164,IF(Codes!AQ9="A","",0))))),"")</f>
        <v/>
      </c>
      <c r="AP3" s="67" t="str">
        <f>IF(Codes!AR9&lt;&gt;"",IF(Codes!AR9=1,100,IF(Codes!AR9=9,50,IF(Codes!AR9=2,Paramètres!$D$163,IF(Codes!AR9=3,Paramètres!$D$164,IF(Codes!AR9="A","",0))))),"")</f>
        <v/>
      </c>
      <c r="AQ3" s="67" t="str">
        <f>IF(Codes!AS9&lt;&gt;"",IF(Codes!AS9=1,100,IF(Codes!AS9=9,Paramètres!$D$162,IF(Codes!AS9=2,Paramètres!$D$163,IF(Codes!AS9=3,Paramètres!$D$164,IF(Codes!AS9="A","",0))))),"")</f>
        <v/>
      </c>
      <c r="AR3" s="67" t="str">
        <f>IF(Codes!AT9&lt;&gt;"",IF(Codes!AT9=1,100,IF(Codes!AT9=9,50,IF(Codes!AT9=2,Paramètres!$D$163,IF(Codes!AT9=3,Paramètres!$D$164,IF(Codes!AT9="A","",0))))),"")</f>
        <v/>
      </c>
      <c r="AS3" s="67" t="str">
        <f>IF(Codes!AU9&lt;&gt;"",IF(Codes!AU9=1,100,IF(Codes!AU9=9,Paramètres!$D$162,IF(Codes!AU9=2,Paramètres!$D$163,IF(Codes!AU9=3,Paramètres!$D$164,IF(Codes!AU9="A","",0))))),"")</f>
        <v/>
      </c>
      <c r="AT3" s="67" t="str">
        <f>IF(Codes!AV9&lt;&gt;"",IF(Codes!AV9=1,100,IF(Codes!AV9=9,50,IF(Codes!AV9=2,Paramètres!$D$163,IF(Codes!AV9=3,Paramètres!$D$164,IF(Codes!AV9="A","",0))))),"")</f>
        <v/>
      </c>
      <c r="AU3" s="67" t="str">
        <f>IF(Codes!AW9&lt;&gt;"",IF(Codes!AW9=1,100,IF(Codes!AW9=9,Paramètres!$D$162,IF(Codes!AW9=2,Paramètres!$D$163,IF(Codes!AW9=3,Paramètres!$D$164,IF(Codes!AW9="A","",0))))),"")</f>
        <v/>
      </c>
      <c r="AV3" s="67" t="str">
        <f>IF(Codes!AX9&lt;&gt;"",IF(Codes!AX9=1,100,IF(Codes!AX9=9,Paramètres!$D$162,IF(Codes!AX9=2,Paramètres!$D$163,IF(Codes!AX9=3,Paramètres!$D$164,IF(Codes!AX9="A","",0))))),"")</f>
        <v/>
      </c>
      <c r="AW3" s="67" t="str">
        <f>IF(Codes!AY9&lt;&gt;"",IF(Codes!AY9=1,100,IF(Codes!AY9=9,Paramètres!$D$162,IF(Codes!AY9=2,Paramètres!$D$163,IF(Codes!AY9=3,Paramètres!$D$164,IF(Codes!AY9="A","",0))))),"")</f>
        <v/>
      </c>
      <c r="AX3" s="67" t="str">
        <f>IF(Codes!AZ9&lt;&gt;"",IF(Codes!AZ9=1,100,IF(Codes!AZ9=9,50,IF(Codes!AZ9=2,Paramètres!$D$163,IF(Codes!AZ9=3,Paramètres!$D$164,IF(Codes!AZ9="A","",0))))),"")</f>
        <v/>
      </c>
      <c r="AY3" s="67" t="str">
        <f>IF(Codes!BA9&lt;&gt;"",IF(Codes!BA9=1,100,IF(Codes!BA9=9,Paramètres!$D$162,IF(Codes!BA9=2,Paramètres!$D$163,IF(Codes!BA9=3,Paramètres!$D$164,IF(Codes!BA9="A","",0))))),"")</f>
        <v/>
      </c>
      <c r="AZ3" s="67" t="str">
        <f>IF(Codes!BB9&lt;&gt;"",IF(Codes!BB9=1,100,IF(Codes!BB9=9,Paramètres!$D$162,IF(Codes!BB9=2,Paramètres!$D$163,IF(Codes!BB9=3,Paramètres!$D$164,IF(Codes!BB9="A","",0))))),"")</f>
        <v/>
      </c>
      <c r="BA3" s="67" t="str">
        <f>IF(Codes!BC9&lt;&gt;"",IF(Codes!BC9=1,100,IF(Codes!BC9=9,Paramètres!$D$162,IF(Codes!BC9=2,Paramètres!$D$163,IF(Codes!BC9=3,Paramètres!$D$164,IF(Codes!BC9="A","",0))))),"")</f>
        <v/>
      </c>
      <c r="BB3" s="67" t="str">
        <f>IF(Codes!BD9&lt;&gt;"",IF(Codes!BD9=1,100,IF(Codes!BD9=9,Paramètres!$D$162,IF(Codes!BD9=2,Paramètres!$D$163,IF(Codes!BD9=3,Paramètres!$D$164,IF(Codes!BD9="A","",0))))),"")</f>
        <v/>
      </c>
      <c r="BC3" s="67" t="str">
        <f>IF(Codes!BE9&lt;&gt;"",IF(Codes!BE9=1,100,IF(Codes!BE9=9,Paramètres!$D$162,IF(Codes!BE9=2,Paramètres!$D$163,IF(Codes!BE9=3,Paramètres!$D$164,IF(Codes!BE9="A","",0))))),"")</f>
        <v/>
      </c>
      <c r="BD3" s="67" t="str">
        <f>IF(Codes!BF9&lt;&gt;"",IF(Codes!BF9=1,100,IF(Codes!BF9=9,Paramètres!$D$162,IF(Codes!BF9=2,Paramètres!$D$163,IF(Codes!BF9=3,Paramètres!$D$164,IF(Codes!BF9="A","",0))))),"")</f>
        <v/>
      </c>
      <c r="BE3" s="67" t="str">
        <f>IF(Codes!BG9&lt;&gt;"",IF(Codes!BG9=1,100,IF(Codes!BG9=9,Paramètres!$D$162,IF(Codes!BG9=2,Paramètres!$D$163,IF(Codes!BG9=3,Paramètres!$D$164,IF(Codes!BG9="A","",0))))),"")</f>
        <v/>
      </c>
      <c r="BF3" s="67" t="str">
        <f>IF(Codes!BH9&lt;&gt;"",IF(Codes!BH9=1,100,IF(Codes!BH9=9,Paramètres!$D$162,IF(Codes!BH9=2,Paramètres!$D$163,IF(Codes!BH9=3,Paramètres!$D$164,IF(Codes!BH9="A","",0))))),"")</f>
        <v/>
      </c>
      <c r="BG3" s="67" t="str">
        <f>IF(Codes!BI9&lt;&gt;"",IF(Codes!BI9=1,100,IF(Codes!BI9=9,Paramètres!$D$162,IF(Codes!BI9=2,Paramètres!$D$163,IF(Codes!BI9=3,Paramètres!$D$164,IF(Codes!BI9="A","",0))))),"")</f>
        <v/>
      </c>
      <c r="BH3" s="67" t="str">
        <f>IF(Codes!BJ9&lt;&gt;"",IF(Codes!BJ9=1,100,IF(Codes!BJ9=9,50,IF(Codes!BJ9=2,Paramètres!$D$163,IF(Codes!BJ9=3,Paramètres!$D$164,IF(Codes!BJ9="A","",0))))),"")</f>
        <v/>
      </c>
      <c r="BI3" s="67" t="str">
        <f>IF(Codes!BK9&lt;&gt;"",IF(Codes!BK9=1,100,IF(Codes!BK9=9,Paramètres!$D$162,IF(Codes!BK9=2,Paramètres!$D$163,IF(Codes!BK9=3,Paramètres!$D$164,IF(Codes!BK9="A","",0))))),"")</f>
        <v/>
      </c>
      <c r="BJ3" s="67" t="str">
        <f>IF(Codes!BL9&lt;&gt;"",IF(Codes!BL9=1,100,IF(Codes!BL9=9,Paramètres!$D$162,IF(Codes!BL9=2,Paramètres!$D$163,IF(Codes!BL9=3,Paramètres!$D$164,IF(Codes!BL9="A","",0))))),"")</f>
        <v/>
      </c>
      <c r="BK3" s="67" t="str">
        <f>IF(Codes!BM9&lt;&gt;"",IF(Codes!BM9=1,100,IF(Codes!BM9=9,Paramètres!$D$162,IF(Codes!BM9=2,Paramètres!$D$163,IF(Codes!BM9=3,Paramètres!$D$164,IF(Codes!BM9="A","",0))))),"")</f>
        <v/>
      </c>
      <c r="BL3" s="67" t="str">
        <f>IF(Codes!BN9&lt;&gt;"",IF(Codes!BN9=1,100,IF(Codes!BN9=9,Paramètres!$D$162,IF(Codes!BN9=2,Paramètres!$D$163,IF(Codes!BN9=3,Paramètres!$D$164,IF(Codes!BN9="A","",0))))),"")</f>
        <v/>
      </c>
      <c r="BM3" s="67" t="str">
        <f>IF(Codes!BO9&lt;&gt;"",IF(Codes!BO9=1,100,IF(Codes!BO9=9,Paramètres!$D$162,IF(Codes!BO9=2,Paramètres!$D$163,IF(Codes!BO9=3,Paramètres!$D$164,IF(Codes!BO9="A","",0))))),"")</f>
        <v/>
      </c>
      <c r="BN3" s="67" t="str">
        <f>IF(Codes!BP9&lt;&gt;"",IF(Codes!BP9=1,100,IF(Codes!BP9=9,Paramètres!$D$162,IF(Codes!BP9=2,Paramètres!$D$163,IF(Codes!BP9=3,Paramètres!$D$164,IF(Codes!BP9="A","",0))))),"")</f>
        <v/>
      </c>
      <c r="BO3" s="67" t="str">
        <f>IF(Codes!BQ9&lt;&gt;"",IF(Codes!BQ9=1,100,IF(Codes!BQ9=9,Paramètres!$D$162,IF(Codes!BQ9=2,Paramètres!$D$163,IF(Codes!BQ9=3,Paramètres!$D$164,IF(Codes!BQ9="A","",0))))),"")</f>
        <v/>
      </c>
      <c r="BP3" s="67" t="str">
        <f>IF(Codes!BR9&lt;&gt;"",IF(Codes!BR9=1,100,IF(Codes!BR9=9,Paramètres!$D$162,IF(Codes!BR9=2,Paramètres!$D$163,IF(Codes!BR9=3,Paramètres!$D$164,IF(Codes!BR9="A","",0))))),"")</f>
        <v/>
      </c>
      <c r="BQ3" s="67" t="str">
        <f>IF(Codes!BS9&lt;&gt;"",IF(Codes!BS9=1,100,IF(Codes!BS9=9,Paramètres!$D$162,IF(Codes!BS9=2,Paramètres!$D$163,IF(Codes!BS9=3,Paramètres!$D$164,IF(Codes!BS9="A","",0))))),"")</f>
        <v/>
      </c>
      <c r="BR3" s="67" t="str">
        <f>IF(Codes!BT9&lt;&gt;"",IF(Codes!BT9=1,100,IF(Codes!BT9=9,Paramètres!$D$162,IF(Codes!BT9=2,Paramètres!$D$163,IF(Codes!BT9=3,Paramètres!$D$164,IF(Codes!BT9="A","",0))))),"")</f>
        <v/>
      </c>
      <c r="BS3" s="67" t="str">
        <f>IF(Codes!BU9&lt;&gt;"",IF(Codes!BU9=1,100,IF(Codes!BU9=9,Paramètres!$D$162,IF(Codes!BU9=2,Paramètres!$D$163,IF(Codes!BU9=3,Paramètres!$D$164,IF(Codes!BU9="A","",0))))),"")</f>
        <v/>
      </c>
      <c r="BT3" s="67" t="str">
        <f>Codes!C9</f>
        <v/>
      </c>
    </row>
    <row r="4" spans="1:72" s="70" customFormat="1" ht="23.25">
      <c r="A4" s="69" t="str">
        <f>Codes!C10</f>
        <v/>
      </c>
      <c r="B4" s="67" t="str">
        <f>IF(Codes!D10&lt;&gt;"",IF(Codes!D10=1,100,IF(Codes!D10=9,Paramètres!$D$162,IF(Codes!D10=2,Paramètres!$D$163,IF(Codes!D10=3,Paramètres!$D$164,IF(Codes!D10="A","",0))))),"")</f>
        <v/>
      </c>
      <c r="C4" s="67" t="str">
        <f>IF(Codes!E10&lt;&gt;"",IF(Codes!E10=1,100,IF(Codes!E10=9,Paramètres!$D$162,IF(Codes!E10=2,Paramètres!$D$163,IF(Codes!E10=3,Paramètres!$D$164,IF(Codes!E10="A","",0))))),"")</f>
        <v/>
      </c>
      <c r="D4" s="67" t="str">
        <f>IF(Codes!F10&lt;&gt;"",IF(Codes!F10=1,100,IF(Codes!F10=9,Paramètres!$D$162,IF(Codes!F10=2,Paramètres!$D$163,IF(Codes!F10=3,Paramètres!$D$164,IF(Codes!F10="A","",0))))),"")</f>
        <v/>
      </c>
      <c r="E4" s="67" t="str">
        <f>IF(Codes!G10&lt;&gt;"",IF(Codes!G10=1,100,IF(Codes!G10=9,Paramètres!$D$162,IF(Codes!G10=2,Paramètres!$D$163,IF(Codes!G10=3,Paramètres!$D$164,IF(Codes!G10="A","",0))))),"")</f>
        <v/>
      </c>
      <c r="F4" s="67" t="str">
        <f>IF(Codes!H10&lt;&gt;"",IF(Codes!H10=1,100,IF(Codes!H10=9,Paramètres!$D$162,IF(Codes!H10=2,Paramètres!$D$163,IF(Codes!H10=3,Paramètres!$D$164,IF(Codes!H10="A","",0))))),"")</f>
        <v/>
      </c>
      <c r="G4" s="67" t="str">
        <f>IF(Codes!I10&lt;&gt;"",IF(Codes!I10=1,100,IF(Codes!I10=9,Paramètres!$D$162,IF(Codes!I10=2,Paramètres!$D$163,IF(Codes!I10=3,Paramètres!$D$164,IF(Codes!I10="A","",0))))),"")</f>
        <v/>
      </c>
      <c r="H4" s="67" t="str">
        <f>IF(Codes!J10&lt;&gt;"",IF(Codes!J10=1,100,IF(Codes!J10=9,Paramètres!$D$162,IF(Codes!J10=2,Paramètres!$D$163,IF(Codes!J10=3,Paramètres!$D$164,IF(Codes!J10="A","",0))))),"")</f>
        <v/>
      </c>
      <c r="I4" s="67" t="str">
        <f>IF(Codes!K10&lt;&gt;"",IF(Codes!K10=1,100,IF(Codes!K10=9,Paramètres!$D$162,IF(Codes!K10=2,Paramètres!$D$163,IF(Codes!K10=3,Paramètres!$D$164,IF(Codes!K10="A","",0))))),"")</f>
        <v/>
      </c>
      <c r="J4" s="67" t="str">
        <f>IF(Codes!L10&lt;&gt;"",IF(Codes!L10=1,100,IF(Codes!L10=9,Paramètres!$D$162,IF(Codes!L10=2,Paramètres!$D$163,IF(Codes!L10=3,Paramètres!$D$164,IF(Codes!L10="A","",0))))),"")</f>
        <v/>
      </c>
      <c r="K4" s="67" t="str">
        <f>IF(Codes!M10&lt;&gt;"",IF(Codes!M10=1,100,IF(Codes!M10=9,Paramètres!$D$162,IF(Codes!M10=2,Paramètres!$D$163,IF(Codes!M10=3,Paramètres!$D$164,IF(Codes!M10="A","",0))))),"")</f>
        <v/>
      </c>
      <c r="L4" s="67" t="str">
        <f>IF(Codes!N10&lt;&gt;"",IF(Codes!N10=1,100,IF(Codes!N10=9,Paramètres!$D$162,IF(Codes!N10=2,Paramètres!$D$163,IF(Codes!N10=3,Paramètres!$D$164,IF(Codes!N10="A","",0))))),"")</f>
        <v/>
      </c>
      <c r="M4" s="67" t="str">
        <f>IF(Codes!O10&lt;&gt;"",IF(Codes!O10=1,100,IF(Codes!O10=9,Paramètres!$D$162,IF(Codes!O10=2,Paramètres!$D$163,IF(Codes!O10=3,Paramètres!$D$164,IF(Codes!O10="A","",0))))),"")</f>
        <v/>
      </c>
      <c r="N4" s="67" t="str">
        <f>IF(Codes!P10&lt;&gt;"",IF(Codes!P10=1,100,IF(Codes!P10=9,Paramètres!$D$162,IF(Codes!P10=2,Paramètres!$D$163,IF(Codes!P10=3,Paramètres!$D$164,IF(Codes!P10="A","",0))))),"")</f>
        <v/>
      </c>
      <c r="O4" s="67" t="str">
        <f>IF(Codes!Q10&lt;&gt;"",IF(Codes!Q10=1,100,IF(Codes!Q10=9,Paramètres!$D$162,IF(Codes!Q10=2,Paramètres!$D$163,IF(Codes!Q10=3,Paramètres!$D$164,IF(Codes!Q10="A","",0))))),"")</f>
        <v/>
      </c>
      <c r="P4" s="67" t="str">
        <f>IF(Codes!R10&lt;&gt;"",IF(Codes!R10=1,100,IF(Codes!R10=9,Paramètres!$D$162,IF(Codes!R10=2,Paramètres!$D$163,IF(Codes!R10=3,Paramètres!$D$164,IF(Codes!R10="A","",0))))),"")</f>
        <v/>
      </c>
      <c r="Q4" s="67" t="str">
        <f>IF(Codes!S10&lt;&gt;"",IF(Codes!S10=1,100,IF(Codes!S10=9,Paramètres!$D$162,IF(Codes!S10=2,Paramètres!$D$163,IF(Codes!S10=3,Paramètres!$D$164,IF(Codes!S10="A","",0))))),"")</f>
        <v/>
      </c>
      <c r="R4" s="67" t="str">
        <f>IF(Codes!T10&lt;&gt;"",IF(Codes!T10=1,100,IF(Codes!T10=9,Paramètres!$D$162,IF(Codes!T10=2,Paramètres!$D$163,IF(Codes!T10=3,Paramètres!$D$164,IF(Codes!T10="A","",0))))),"")</f>
        <v/>
      </c>
      <c r="S4" s="67" t="str">
        <f>IF(Codes!U10&lt;&gt;"",IF(Codes!U10=1,100,IF(Codes!U10=9,Paramètres!$D$162,IF(Codes!U10=2,Paramètres!$D$163,IF(Codes!U10=3,Paramètres!$D$164,IF(Codes!U10="A","",0))))),"")</f>
        <v/>
      </c>
      <c r="T4" s="67" t="str">
        <f>IF(Codes!V10&lt;&gt;"",IF(Codes!V10=1,100,IF(Codes!V10=9,Paramètres!$D$162,IF(Codes!V10=2,Paramètres!$D$163,IF(Codes!V10=3,Paramètres!$D$164,IF(Codes!V10="A","",0))))),"")</f>
        <v/>
      </c>
      <c r="U4" s="67" t="str">
        <f>IF(Codes!W10&lt;&gt;"",IF(Codes!W10=1,100,IF(Codes!W10=9,Paramètres!$D$162,IF(Codes!W10=2,Paramètres!$D$163,IF(Codes!W10=3,Paramètres!$D$164,IF(Codes!W10="A","",0))))),"")</f>
        <v/>
      </c>
      <c r="V4" s="67" t="str">
        <f>IF(Codes!X10&lt;&gt;"",IF(Codes!X10=1,100,IF(Codes!X10=9,Paramètres!$D$162,IF(Codes!X10=2,Paramètres!$D$163,IF(Codes!X10=3,Paramètres!$D$164,IF(Codes!X10="A","",0))))),"")</f>
        <v/>
      </c>
      <c r="W4" s="67" t="str">
        <f>IF(Codes!Y10&lt;&gt;"",IF(Codes!Y10=1,100,IF(Codes!Y10=9,Paramètres!$D$162,IF(Codes!Y10=2,Paramètres!$D$163,IF(Codes!Y10=3,Paramètres!$D$164,IF(Codes!Y10="A","",0))))),"")</f>
        <v/>
      </c>
      <c r="X4" s="67" t="str">
        <f>IF(Codes!Z10&lt;&gt;"",IF(Codes!Z10=1,100,IF(Codes!Z10=9,Paramètres!$D$162,IF(Codes!Z10=2,Paramètres!$D$163,IF(Codes!Z10=3,Paramètres!$D$164,IF(Codes!Z10="A","",0))))),"")</f>
        <v/>
      </c>
      <c r="Y4" s="67" t="str">
        <f>IF(Codes!AA10&lt;&gt;"",IF(Codes!AA10=1,100,IF(Codes!AA10=9,Paramètres!$D$162,IF(Codes!AA10=2,Paramètres!$D$163,IF(Codes!AA10=3,Paramètres!$D$164,IF(Codes!AA10="A","",0))))),"")</f>
        <v/>
      </c>
      <c r="Z4" s="67" t="str">
        <f>IF(Codes!AB10&lt;&gt;"",IF(Codes!AB10=1,100,IF(Codes!AB10=9,Paramètres!$D$162,IF(Codes!AB10=2,Paramètres!$D$163,IF(Codes!AB10=3,Paramètres!$D$164,IF(Codes!AB10="A","",0))))),"")</f>
        <v/>
      </c>
      <c r="AA4" s="67" t="str">
        <f>IF(Codes!AC10&lt;&gt;"",IF(Codes!AC10=1,100,IF(Codes!AC10=9,Paramètres!$D$162,IF(Codes!AC10=2,Paramètres!$D$163,IF(Codes!AC10=3,Paramètres!$D$164,IF(Codes!AC10="A","",0))))),"")</f>
        <v/>
      </c>
      <c r="AB4" s="67" t="str">
        <f>IF(Codes!AD10&lt;&gt;"",IF(Codes!AD10=1,100,IF(Codes!AD10=9,Paramètres!$D$162,IF(Codes!AD10=2,Paramètres!$D$163,IF(Codes!AD10=3,Paramètres!$D$164,IF(Codes!AD10="A","",0))))),"")</f>
        <v/>
      </c>
      <c r="AC4" s="67" t="str">
        <f>IF(Codes!AE10&lt;&gt;"",IF(Codes!AE10=1,100,IF(Codes!AE10=9,Paramètres!$D$162,IF(Codes!AE10=2,Paramètres!$D$163,IF(Codes!AE10=3,Paramètres!$D$164,IF(Codes!AE10="A","",0))))),"")</f>
        <v/>
      </c>
      <c r="AD4" s="67" t="str">
        <f>IF(Codes!AF10&lt;&gt;"",IF(Codes!AF10=1,100,IF(Codes!AF10=9,Paramètres!$D$162,IF(Codes!AF10=2,Paramètres!$D$163,IF(Codes!AF10=3,Paramètres!$D$164,IF(Codes!AF10="A","",0))))),"")</f>
        <v/>
      </c>
      <c r="AE4" s="67" t="str">
        <f>IF(Codes!AG10&lt;&gt;"",IF(Codes!AG10=1,100,IF(Codes!AG10=9,Paramètres!$D$162,IF(Codes!AG10=2,Paramètres!$D$163,IF(Codes!AG10=3,Paramètres!$D$164,IF(Codes!AG10="A","",0))))),"")</f>
        <v/>
      </c>
      <c r="AF4" s="67" t="str">
        <f>IF(Codes!AH10&lt;&gt;"",IF(Codes!AH10=1,100,IF(Codes!AH10=9,Paramètres!$D$162,IF(Codes!AH10=2,Paramètres!$D$163,IF(Codes!AH10=3,Paramètres!$D$164,IF(Codes!AH10="A","",0))))),"")</f>
        <v/>
      </c>
      <c r="AG4" s="67" t="str">
        <f>IF(Codes!AI10&lt;&gt;"",IF(Codes!AI10=1,100,IF(Codes!AI10=9,Paramètres!$D$162,IF(Codes!AI10=2,Paramètres!$D$163,IF(Codes!AI10=3,Paramètres!$D$164,IF(Codes!AI10="A","",0))))),"")</f>
        <v/>
      </c>
      <c r="AH4" s="67" t="str">
        <f>IF(Codes!AJ10&lt;&gt;"",IF(Codes!AJ10=1,100,IF(Codes!AJ10=9,Paramètres!$D$162,IF(Codes!AJ10=2,Paramètres!$D$163,IF(Codes!AJ10=3,Paramètres!$D$164,IF(Codes!AJ10="A","",0))))),"")</f>
        <v/>
      </c>
      <c r="AI4" s="67" t="str">
        <f>IF(Codes!AK10&lt;&gt;"",IF(Codes!AK10=1,100,IF(Codes!AK10=9,Paramètres!$D$162,IF(Codes!AK10=2,Paramètres!$D$163,IF(Codes!AK10=3,Paramètres!$D$164,IF(Codes!AK10="A","",0))))),"")</f>
        <v/>
      </c>
      <c r="AJ4" s="67" t="str">
        <f>IF(Codes!AL10&lt;&gt;"",IF(Codes!AL10=1,100,IF(Codes!AL10=9,Paramètres!$D$162,IF(Codes!AL10=2,Paramètres!$D$163,IF(Codes!AL10=3,Paramètres!$D$164,IF(Codes!AL10="A","",0))))),"")</f>
        <v/>
      </c>
      <c r="AK4" s="67" t="str">
        <f>IF(Codes!AM10&lt;&gt;"",IF(Codes!AM10=1,100,IF(Codes!AM10=9,Paramètres!$D$162,IF(Codes!AM10=2,Paramètres!$D$163,IF(Codes!AM10=3,Paramètres!$D$164,IF(Codes!AM10="A","",0))))),"")</f>
        <v/>
      </c>
      <c r="AL4" s="67" t="str">
        <f>IF(Codes!AN10&lt;&gt;"",IF(Codes!AN10=1,100,IF(Codes!AN10=9,Paramètres!$D$162,IF(Codes!AN10=2,Paramètres!$D$163,IF(Codes!AN10=3,Paramètres!$D$164,IF(Codes!AN10="A","",0))))),"")</f>
        <v/>
      </c>
      <c r="AM4" s="67" t="str">
        <f>IF(Codes!AO10&lt;&gt;"",IF(Codes!AO10=1,100,IF(Codes!AO10=9,50,IF(Codes!AO10=2,Paramètres!$D$163,IF(Codes!AO10=3,Paramètres!$D$164,IF(Codes!AO10="A","",0))))),"")</f>
        <v/>
      </c>
      <c r="AN4" s="67" t="str">
        <f>IF(Codes!AP10&lt;&gt;"",IF(Codes!AP10=1,100,IF(Codes!AP10=9,50,IF(Codes!AP10=2,Paramètres!$D$163,IF(Codes!AP10=3,Paramètres!$D$164,IF(Codes!AP10="A","",0))))),"")</f>
        <v/>
      </c>
      <c r="AO4" s="67" t="str">
        <f>IF(Codes!AQ10&lt;&gt;"",IF(Codes!AQ10=1,100,IF(Codes!AQ10=9,50,IF(Codes!AQ10=2,Paramètres!$D$163,IF(Codes!AQ10=3,Paramètres!$D$164,IF(Codes!AQ10="A","",0))))),"")</f>
        <v/>
      </c>
      <c r="AP4" s="67" t="str">
        <f>IF(Codes!AR10&lt;&gt;"",IF(Codes!AR10=1,100,IF(Codes!AR10=9,50,IF(Codes!AR10=2,Paramètres!$D$163,IF(Codes!AR10=3,Paramètres!$D$164,IF(Codes!AR10="A","",0))))),"")</f>
        <v/>
      </c>
      <c r="AQ4" s="67" t="str">
        <f>IF(Codes!AS10&lt;&gt;"",IF(Codes!AS10=1,100,IF(Codes!AS10=9,Paramètres!$D$162,IF(Codes!AS10=2,Paramètres!$D$163,IF(Codes!AS10=3,Paramètres!$D$164,IF(Codes!AS10="A","",0))))),"")</f>
        <v/>
      </c>
      <c r="AR4" s="67" t="str">
        <f>IF(Codes!AT10&lt;&gt;"",IF(Codes!AT10=1,100,IF(Codes!AT10=9,50,IF(Codes!AT10=2,Paramètres!$D$163,IF(Codes!AT10=3,Paramètres!$D$164,IF(Codes!AT10="A","",0))))),"")</f>
        <v/>
      </c>
      <c r="AS4" s="67" t="str">
        <f>IF(Codes!AU10&lt;&gt;"",IF(Codes!AU10=1,100,IF(Codes!AU10=9,Paramètres!$D$162,IF(Codes!AU10=2,Paramètres!$D$163,IF(Codes!AU10=3,Paramètres!$D$164,IF(Codes!AU10="A","",0))))),"")</f>
        <v/>
      </c>
      <c r="AT4" s="67" t="str">
        <f>IF(Codes!AV10&lt;&gt;"",IF(Codes!AV10=1,100,IF(Codes!AV10=9,50,IF(Codes!AV10=2,Paramètres!$D$163,IF(Codes!AV10=3,Paramètres!$D$164,IF(Codes!AV10="A","",0))))),"")</f>
        <v/>
      </c>
      <c r="AU4" s="67" t="str">
        <f>IF(Codes!AW10&lt;&gt;"",IF(Codes!AW10=1,100,IF(Codes!AW10=9,Paramètres!$D$162,IF(Codes!AW10=2,Paramètres!$D$163,IF(Codes!AW10=3,Paramètres!$D$164,IF(Codes!AW10="A","",0))))),"")</f>
        <v/>
      </c>
      <c r="AV4" s="67" t="str">
        <f>IF(Codes!AX10&lt;&gt;"",IF(Codes!AX10=1,100,IF(Codes!AX10=9,Paramètres!$D$162,IF(Codes!AX10=2,Paramètres!$D$163,IF(Codes!AX10=3,Paramètres!$D$164,IF(Codes!AX10="A","",0))))),"")</f>
        <v/>
      </c>
      <c r="AW4" s="67" t="str">
        <f>IF(Codes!AY10&lt;&gt;"",IF(Codes!AY10=1,100,IF(Codes!AY10=9,Paramètres!$D$162,IF(Codes!AY10=2,Paramètres!$D$163,IF(Codes!AY10=3,Paramètres!$D$164,IF(Codes!AY10="A","",0))))),"")</f>
        <v/>
      </c>
      <c r="AX4" s="67" t="str">
        <f>IF(Codes!AZ10&lt;&gt;"",IF(Codes!AZ10=1,100,IF(Codes!AZ10=9,50,IF(Codes!AZ10=2,Paramètres!$D$163,IF(Codes!AZ10=3,Paramètres!$D$164,IF(Codes!AZ10="A","",0))))),"")</f>
        <v/>
      </c>
      <c r="AY4" s="67" t="str">
        <f>IF(Codes!BA10&lt;&gt;"",IF(Codes!BA10=1,100,IF(Codes!BA10=9,Paramètres!$D$162,IF(Codes!BA10=2,Paramètres!$D$163,IF(Codes!BA10=3,Paramètres!$D$164,IF(Codes!BA10="A","",0))))),"")</f>
        <v/>
      </c>
      <c r="AZ4" s="67" t="str">
        <f>IF(Codes!BB10&lt;&gt;"",IF(Codes!BB10=1,100,IF(Codes!BB10=9,Paramètres!$D$162,IF(Codes!BB10=2,Paramètres!$D$163,IF(Codes!BB10=3,Paramètres!$D$164,IF(Codes!BB10="A","",0))))),"")</f>
        <v/>
      </c>
      <c r="BA4" s="67" t="str">
        <f>IF(Codes!BC10&lt;&gt;"",IF(Codes!BC10=1,100,IF(Codes!BC10=9,Paramètres!$D$162,IF(Codes!BC10=2,Paramètres!$D$163,IF(Codes!BC10=3,Paramètres!$D$164,IF(Codes!BC10="A","",0))))),"")</f>
        <v/>
      </c>
      <c r="BB4" s="67" t="str">
        <f>IF(Codes!BD10&lt;&gt;"",IF(Codes!BD10=1,100,IF(Codes!BD10=9,Paramètres!$D$162,IF(Codes!BD10=2,Paramètres!$D$163,IF(Codes!BD10=3,Paramètres!$D$164,IF(Codes!BD10="A","",0))))),"")</f>
        <v/>
      </c>
      <c r="BC4" s="67" t="str">
        <f>IF(Codes!BE10&lt;&gt;"",IF(Codes!BE10=1,100,IF(Codes!BE10=9,Paramètres!$D$162,IF(Codes!BE10=2,Paramètres!$D$163,IF(Codes!BE10=3,Paramètres!$D$164,IF(Codes!BE10="A","",0))))),"")</f>
        <v/>
      </c>
      <c r="BD4" s="67" t="str">
        <f>IF(Codes!BF10&lt;&gt;"",IF(Codes!BF10=1,100,IF(Codes!BF10=9,Paramètres!$D$162,IF(Codes!BF10=2,Paramètres!$D$163,IF(Codes!BF10=3,Paramètres!$D$164,IF(Codes!BF10="A","",0))))),"")</f>
        <v/>
      </c>
      <c r="BE4" s="67" t="str">
        <f>IF(Codes!BG10&lt;&gt;"",IF(Codes!BG10=1,100,IF(Codes!BG10=9,Paramètres!$D$162,IF(Codes!BG10=2,Paramètres!$D$163,IF(Codes!BG10=3,Paramètres!$D$164,IF(Codes!BG10="A","",0))))),"")</f>
        <v/>
      </c>
      <c r="BF4" s="67" t="str">
        <f>IF(Codes!BH10&lt;&gt;"",IF(Codes!BH10=1,100,IF(Codes!BH10=9,Paramètres!$D$162,IF(Codes!BH10=2,Paramètres!$D$163,IF(Codes!BH10=3,Paramètres!$D$164,IF(Codes!BH10="A","",0))))),"")</f>
        <v/>
      </c>
      <c r="BG4" s="67" t="str">
        <f>IF(Codes!BI10&lt;&gt;"",IF(Codes!BI10=1,100,IF(Codes!BI10=9,Paramètres!$D$162,IF(Codes!BI10=2,Paramètres!$D$163,IF(Codes!BI10=3,Paramètres!$D$164,IF(Codes!BI10="A","",0))))),"")</f>
        <v/>
      </c>
      <c r="BH4" s="67" t="str">
        <f>IF(Codes!BJ10&lt;&gt;"",IF(Codes!BJ10=1,100,IF(Codes!BJ10=9,50,IF(Codes!BJ10=2,Paramètres!$D$163,IF(Codes!BJ10=3,Paramètres!$D$164,IF(Codes!BJ10="A","",0))))),"")</f>
        <v/>
      </c>
      <c r="BI4" s="67" t="str">
        <f>IF(Codes!BK10&lt;&gt;"",IF(Codes!BK10=1,100,IF(Codes!BK10=9,Paramètres!$D$162,IF(Codes!BK10=2,Paramètres!$D$163,IF(Codes!BK10=3,Paramètres!$D$164,IF(Codes!BK10="A","",0))))),"")</f>
        <v/>
      </c>
      <c r="BJ4" s="67" t="str">
        <f>IF(Codes!BL10&lt;&gt;"",IF(Codes!BL10=1,100,IF(Codes!BL10=9,Paramètres!$D$162,IF(Codes!BL10=2,Paramètres!$D$163,IF(Codes!BL10=3,Paramètres!$D$164,IF(Codes!BL10="A","",0))))),"")</f>
        <v/>
      </c>
      <c r="BK4" s="67" t="str">
        <f>IF(Codes!BM10&lt;&gt;"",IF(Codes!BM10=1,100,IF(Codes!BM10=9,Paramètres!$D$162,IF(Codes!BM10=2,Paramètres!$D$163,IF(Codes!BM10=3,Paramètres!$D$164,IF(Codes!BM10="A","",0))))),"")</f>
        <v/>
      </c>
      <c r="BL4" s="67" t="str">
        <f>IF(Codes!BN10&lt;&gt;"",IF(Codes!BN10=1,100,IF(Codes!BN10=9,Paramètres!$D$162,IF(Codes!BN10=2,Paramètres!$D$163,IF(Codes!BN10=3,Paramètres!$D$164,IF(Codes!BN10="A","",0))))),"")</f>
        <v/>
      </c>
      <c r="BM4" s="67" t="str">
        <f>IF(Codes!BO10&lt;&gt;"",IF(Codes!BO10=1,100,IF(Codes!BO10=9,Paramètres!$D$162,IF(Codes!BO10=2,Paramètres!$D$163,IF(Codes!BO10=3,Paramètres!$D$164,IF(Codes!BO10="A","",0))))),"")</f>
        <v/>
      </c>
      <c r="BN4" s="67" t="str">
        <f>IF(Codes!BP10&lt;&gt;"",IF(Codes!BP10=1,100,IF(Codes!BP10=9,Paramètres!$D$162,IF(Codes!BP10=2,Paramètres!$D$163,IF(Codes!BP10=3,Paramètres!$D$164,IF(Codes!BP10="A","",0))))),"")</f>
        <v/>
      </c>
      <c r="BO4" s="67" t="str">
        <f>IF(Codes!BQ10&lt;&gt;"",IF(Codes!BQ10=1,100,IF(Codes!BQ10=9,Paramètres!$D$162,IF(Codes!BQ10=2,Paramètres!$D$163,IF(Codes!BQ10=3,Paramètres!$D$164,IF(Codes!BQ10="A","",0))))),"")</f>
        <v/>
      </c>
      <c r="BP4" s="67" t="str">
        <f>IF(Codes!BR10&lt;&gt;"",IF(Codes!BR10=1,100,IF(Codes!BR10=9,Paramètres!$D$162,IF(Codes!BR10=2,Paramètres!$D$163,IF(Codes!BR10=3,Paramètres!$D$164,IF(Codes!BR10="A","",0))))),"")</f>
        <v/>
      </c>
      <c r="BQ4" s="67" t="str">
        <f>IF(Codes!BS10&lt;&gt;"",IF(Codes!BS10=1,100,IF(Codes!BS10=9,Paramètres!$D$162,IF(Codes!BS10=2,Paramètres!$D$163,IF(Codes!BS10=3,Paramètres!$D$164,IF(Codes!BS10="A","",0))))),"")</f>
        <v/>
      </c>
      <c r="BR4" s="67" t="str">
        <f>IF(Codes!BT10&lt;&gt;"",IF(Codes!BT10=1,100,IF(Codes!BT10=9,Paramètres!$D$162,IF(Codes!BT10=2,Paramètres!$D$163,IF(Codes!BT10=3,Paramètres!$D$164,IF(Codes!BT10="A","",0))))),"")</f>
        <v/>
      </c>
      <c r="BS4" s="67" t="str">
        <f>IF(Codes!BU10&lt;&gt;"",IF(Codes!BU10=1,100,IF(Codes!BU10=9,Paramètres!$D$162,IF(Codes!BU10=2,Paramètres!$D$163,IF(Codes!BU10=3,Paramètres!$D$164,IF(Codes!BU10="A","",0))))),"")</f>
        <v/>
      </c>
      <c r="BT4" s="67" t="str">
        <f>Codes!C10</f>
        <v/>
      </c>
    </row>
    <row r="5" spans="1:72" s="70" customFormat="1" ht="23.25">
      <c r="A5" s="69" t="str">
        <f>Codes!C11</f>
        <v/>
      </c>
      <c r="B5" s="67" t="str">
        <f>IF(Codes!D11&lt;&gt;"",IF(Codes!D11=1,100,IF(Codes!D11=9,Paramètres!$D$162,IF(Codes!D11=2,Paramètres!$D$163,IF(Codes!D11=3,Paramètres!$D$164,IF(Codes!D11="A","",0))))),"")</f>
        <v/>
      </c>
      <c r="C5" s="67" t="str">
        <f>IF(Codes!E11&lt;&gt;"",IF(Codes!E11=1,100,IF(Codes!E11=9,Paramètres!$D$162,IF(Codes!E11=2,Paramètres!$D$163,IF(Codes!E11=3,Paramètres!$D$164,IF(Codes!E11="A","",0))))),"")</f>
        <v/>
      </c>
      <c r="D5" s="67" t="str">
        <f>IF(Codes!F11&lt;&gt;"",IF(Codes!F11=1,100,IF(Codes!F11=9,Paramètres!$D$162,IF(Codes!F11=2,Paramètres!$D$163,IF(Codes!F11=3,Paramètres!$D$164,IF(Codes!F11="A","",0))))),"")</f>
        <v/>
      </c>
      <c r="E5" s="67" t="str">
        <f>IF(Codes!G11&lt;&gt;"",IF(Codes!G11=1,100,IF(Codes!G11=9,Paramètres!$D$162,IF(Codes!G11=2,Paramètres!$D$163,IF(Codes!G11=3,Paramètres!$D$164,IF(Codes!G11="A","",0))))),"")</f>
        <v/>
      </c>
      <c r="F5" s="67" t="str">
        <f>IF(Codes!H11&lt;&gt;"",IF(Codes!H11=1,100,IF(Codes!H11=9,Paramètres!$D$162,IF(Codes!H11=2,Paramètres!$D$163,IF(Codes!H11=3,Paramètres!$D$164,IF(Codes!H11="A","",0))))),"")</f>
        <v/>
      </c>
      <c r="G5" s="67" t="str">
        <f>IF(Codes!I11&lt;&gt;"",IF(Codes!I11=1,100,IF(Codes!I11=9,Paramètres!$D$162,IF(Codes!I11=2,Paramètres!$D$163,IF(Codes!I11=3,Paramètres!$D$164,IF(Codes!I11="A","",0))))),"")</f>
        <v/>
      </c>
      <c r="H5" s="67" t="str">
        <f>IF(Codes!J11&lt;&gt;"",IF(Codes!J11=1,100,IF(Codes!J11=9,Paramètres!$D$162,IF(Codes!J11=2,Paramètres!$D$163,IF(Codes!J11=3,Paramètres!$D$164,IF(Codes!J11="A","",0))))),"")</f>
        <v/>
      </c>
      <c r="I5" s="67" t="str">
        <f>IF(Codes!K11&lt;&gt;"",IF(Codes!K11=1,100,IF(Codes!K11=9,Paramètres!$D$162,IF(Codes!K11=2,Paramètres!$D$163,IF(Codes!K11=3,Paramètres!$D$164,IF(Codes!K11="A","",0))))),"")</f>
        <v/>
      </c>
      <c r="J5" s="67" t="str">
        <f>IF(Codes!L11&lt;&gt;"",IF(Codes!L11=1,100,IF(Codes!L11=9,Paramètres!$D$162,IF(Codes!L11=2,Paramètres!$D$163,IF(Codes!L11=3,Paramètres!$D$164,IF(Codes!L11="A","",0))))),"")</f>
        <v/>
      </c>
      <c r="K5" s="67" t="str">
        <f>IF(Codes!M11&lt;&gt;"",IF(Codes!M11=1,100,IF(Codes!M11=9,Paramètres!$D$162,IF(Codes!M11=2,Paramètres!$D$163,IF(Codes!M11=3,Paramètres!$D$164,IF(Codes!M11="A","",0))))),"")</f>
        <v/>
      </c>
      <c r="L5" s="67" t="str">
        <f>IF(Codes!N11&lt;&gt;"",IF(Codes!N11=1,100,IF(Codes!N11=9,Paramètres!$D$162,IF(Codes!N11=2,Paramètres!$D$163,IF(Codes!N11=3,Paramètres!$D$164,IF(Codes!N11="A","",0))))),"")</f>
        <v/>
      </c>
      <c r="M5" s="67" t="str">
        <f>IF(Codes!O11&lt;&gt;"",IF(Codes!O11=1,100,IF(Codes!O11=9,Paramètres!$D$162,IF(Codes!O11=2,Paramètres!$D$163,IF(Codes!O11=3,Paramètres!$D$164,IF(Codes!O11="A","",0))))),"")</f>
        <v/>
      </c>
      <c r="N5" s="67" t="str">
        <f>IF(Codes!P11&lt;&gt;"",IF(Codes!P11=1,100,IF(Codes!P11=9,Paramètres!$D$162,IF(Codes!P11=2,Paramètres!$D$163,IF(Codes!P11=3,Paramètres!$D$164,IF(Codes!P11="A","",0))))),"")</f>
        <v/>
      </c>
      <c r="O5" s="67" t="str">
        <f>IF(Codes!Q11&lt;&gt;"",IF(Codes!Q11=1,100,IF(Codes!Q11=9,Paramètres!$D$162,IF(Codes!Q11=2,Paramètres!$D$163,IF(Codes!Q11=3,Paramètres!$D$164,IF(Codes!Q11="A","",0))))),"")</f>
        <v/>
      </c>
      <c r="P5" s="67" t="str">
        <f>IF(Codes!R11&lt;&gt;"",IF(Codes!R11=1,100,IF(Codes!R11=9,Paramètres!$D$162,IF(Codes!R11=2,Paramètres!$D$163,IF(Codes!R11=3,Paramètres!$D$164,IF(Codes!R11="A","",0))))),"")</f>
        <v/>
      </c>
      <c r="Q5" s="67" t="str">
        <f>IF(Codes!S11&lt;&gt;"",IF(Codes!S11=1,100,IF(Codes!S11=9,Paramètres!$D$162,IF(Codes!S11=2,Paramètres!$D$163,IF(Codes!S11=3,Paramètres!$D$164,IF(Codes!S11="A","",0))))),"")</f>
        <v/>
      </c>
      <c r="R5" s="67" t="str">
        <f>IF(Codes!T11&lt;&gt;"",IF(Codes!T11=1,100,IF(Codes!T11=9,Paramètres!$D$162,IF(Codes!T11=2,Paramètres!$D$163,IF(Codes!T11=3,Paramètres!$D$164,IF(Codes!T11="A","",0))))),"")</f>
        <v/>
      </c>
      <c r="S5" s="67" t="str">
        <f>IF(Codes!U11&lt;&gt;"",IF(Codes!U11=1,100,IF(Codes!U11=9,Paramètres!$D$162,IF(Codes!U11=2,Paramètres!$D$163,IF(Codes!U11=3,Paramètres!$D$164,IF(Codes!U11="A","",0))))),"")</f>
        <v/>
      </c>
      <c r="T5" s="67" t="str">
        <f>IF(Codes!V11&lt;&gt;"",IF(Codes!V11=1,100,IF(Codes!V11=9,Paramètres!$D$162,IF(Codes!V11=2,Paramètres!$D$163,IF(Codes!V11=3,Paramètres!$D$164,IF(Codes!V11="A","",0))))),"")</f>
        <v/>
      </c>
      <c r="U5" s="67" t="str">
        <f>IF(Codes!W11&lt;&gt;"",IF(Codes!W11=1,100,IF(Codes!W11=9,Paramètres!$D$162,IF(Codes!W11=2,Paramètres!$D$163,IF(Codes!W11=3,Paramètres!$D$164,IF(Codes!W11="A","",0))))),"")</f>
        <v/>
      </c>
      <c r="V5" s="67" t="str">
        <f>IF(Codes!X11&lt;&gt;"",IF(Codes!X11=1,100,IF(Codes!X11=9,Paramètres!$D$162,IF(Codes!X11=2,Paramètres!$D$163,IF(Codes!X11=3,Paramètres!$D$164,IF(Codes!X11="A","",0))))),"")</f>
        <v/>
      </c>
      <c r="W5" s="67" t="str">
        <f>IF(Codes!Y11&lt;&gt;"",IF(Codes!Y11=1,100,IF(Codes!Y11=9,Paramètres!$D$162,IF(Codes!Y11=2,Paramètres!$D$163,IF(Codes!Y11=3,Paramètres!$D$164,IF(Codes!Y11="A","",0))))),"")</f>
        <v/>
      </c>
      <c r="X5" s="67" t="str">
        <f>IF(Codes!Z11&lt;&gt;"",IF(Codes!Z11=1,100,IF(Codes!Z11=9,Paramètres!$D$162,IF(Codes!Z11=2,Paramètres!$D$163,IF(Codes!Z11=3,Paramètres!$D$164,IF(Codes!Z11="A","",0))))),"")</f>
        <v/>
      </c>
      <c r="Y5" s="67" t="str">
        <f>IF(Codes!AA11&lt;&gt;"",IF(Codes!AA11=1,100,IF(Codes!AA11=9,Paramètres!$D$162,IF(Codes!AA11=2,Paramètres!$D$163,IF(Codes!AA11=3,Paramètres!$D$164,IF(Codes!AA11="A","",0))))),"")</f>
        <v/>
      </c>
      <c r="Z5" s="67" t="str">
        <f>IF(Codes!AB11&lt;&gt;"",IF(Codes!AB11=1,100,IF(Codes!AB11=9,Paramètres!$D$162,IF(Codes!AB11=2,Paramètres!$D$163,IF(Codes!AB11=3,Paramètres!$D$164,IF(Codes!AB11="A","",0))))),"")</f>
        <v/>
      </c>
      <c r="AA5" s="67" t="str">
        <f>IF(Codes!AC11&lt;&gt;"",IF(Codes!AC11=1,100,IF(Codes!AC11=9,Paramètres!$D$162,IF(Codes!AC11=2,Paramètres!$D$163,IF(Codes!AC11=3,Paramètres!$D$164,IF(Codes!AC11="A","",0))))),"")</f>
        <v/>
      </c>
      <c r="AB5" s="67" t="str">
        <f>IF(Codes!AD11&lt;&gt;"",IF(Codes!AD11=1,100,IF(Codes!AD11=9,Paramètres!$D$162,IF(Codes!AD11=2,Paramètres!$D$163,IF(Codes!AD11=3,Paramètres!$D$164,IF(Codes!AD11="A","",0))))),"")</f>
        <v/>
      </c>
      <c r="AC5" s="67" t="str">
        <f>IF(Codes!AE11&lt;&gt;"",IF(Codes!AE11=1,100,IF(Codes!AE11=9,Paramètres!$D$162,IF(Codes!AE11=2,Paramètres!$D$163,IF(Codes!AE11=3,Paramètres!$D$164,IF(Codes!AE11="A","",0))))),"")</f>
        <v/>
      </c>
      <c r="AD5" s="67" t="str">
        <f>IF(Codes!AF11&lt;&gt;"",IF(Codes!AF11=1,100,IF(Codes!AF11=9,Paramètres!$D$162,IF(Codes!AF11=2,Paramètres!$D$163,IF(Codes!AF11=3,Paramètres!$D$164,IF(Codes!AF11="A","",0))))),"")</f>
        <v/>
      </c>
      <c r="AE5" s="67" t="str">
        <f>IF(Codes!AG11&lt;&gt;"",IF(Codes!AG11=1,100,IF(Codes!AG11=9,Paramètres!$D$162,IF(Codes!AG11=2,Paramètres!$D$163,IF(Codes!AG11=3,Paramètres!$D$164,IF(Codes!AG11="A","",0))))),"")</f>
        <v/>
      </c>
      <c r="AF5" s="67" t="str">
        <f>IF(Codes!AH11&lt;&gt;"",IF(Codes!AH11=1,100,IF(Codes!AH11=9,Paramètres!$D$162,IF(Codes!AH11=2,Paramètres!$D$163,IF(Codes!AH11=3,Paramètres!$D$164,IF(Codes!AH11="A","",0))))),"")</f>
        <v/>
      </c>
      <c r="AG5" s="67" t="str">
        <f>IF(Codes!AI11&lt;&gt;"",IF(Codes!AI11=1,100,IF(Codes!AI11=9,Paramètres!$D$162,IF(Codes!AI11=2,Paramètres!$D$163,IF(Codes!AI11=3,Paramètres!$D$164,IF(Codes!AI11="A","",0))))),"")</f>
        <v/>
      </c>
      <c r="AH5" s="67" t="str">
        <f>IF(Codes!AJ11&lt;&gt;"",IF(Codes!AJ11=1,100,IF(Codes!AJ11=9,Paramètres!$D$162,IF(Codes!AJ11=2,Paramètres!$D$163,IF(Codes!AJ11=3,Paramètres!$D$164,IF(Codes!AJ11="A","",0))))),"")</f>
        <v/>
      </c>
      <c r="AI5" s="67" t="str">
        <f>IF(Codes!AK11&lt;&gt;"",IF(Codes!AK11=1,100,IF(Codes!AK11=9,Paramètres!$D$162,IF(Codes!AK11=2,Paramètres!$D$163,IF(Codes!AK11=3,Paramètres!$D$164,IF(Codes!AK11="A","",0))))),"")</f>
        <v/>
      </c>
      <c r="AJ5" s="67" t="str">
        <f>IF(Codes!AL11&lt;&gt;"",IF(Codes!AL11=1,100,IF(Codes!AL11=9,Paramètres!$D$162,IF(Codes!AL11=2,Paramètres!$D$163,IF(Codes!AL11=3,Paramètres!$D$164,IF(Codes!AL11="A","",0))))),"")</f>
        <v/>
      </c>
      <c r="AK5" s="67" t="str">
        <f>IF(Codes!AM11&lt;&gt;"",IF(Codes!AM11=1,100,IF(Codes!AM11=9,Paramètres!$D$162,IF(Codes!AM11=2,Paramètres!$D$163,IF(Codes!AM11=3,Paramètres!$D$164,IF(Codes!AM11="A","",0))))),"")</f>
        <v/>
      </c>
      <c r="AL5" s="67" t="str">
        <f>IF(Codes!AN11&lt;&gt;"",IF(Codes!AN11=1,100,IF(Codes!AN11=9,Paramètres!$D$162,IF(Codes!AN11=2,Paramètres!$D$163,IF(Codes!AN11=3,Paramètres!$D$164,IF(Codes!AN11="A","",0))))),"")</f>
        <v/>
      </c>
      <c r="AM5" s="67" t="str">
        <f>IF(Codes!AO11&lt;&gt;"",IF(Codes!AO11=1,100,IF(Codes!AO11=9,50,IF(Codes!AO11=2,Paramètres!$D$163,IF(Codes!AO11=3,Paramètres!$D$164,IF(Codes!AO11="A","",0))))),"")</f>
        <v/>
      </c>
      <c r="AN5" s="67" t="str">
        <f>IF(Codes!AP11&lt;&gt;"",IF(Codes!AP11=1,100,IF(Codes!AP11=9,50,IF(Codes!AP11=2,Paramètres!$D$163,IF(Codes!AP11=3,Paramètres!$D$164,IF(Codes!AP11="A","",0))))),"")</f>
        <v/>
      </c>
      <c r="AO5" s="67" t="str">
        <f>IF(Codes!AQ11&lt;&gt;"",IF(Codes!AQ11=1,100,IF(Codes!AQ11=9,50,IF(Codes!AQ11=2,Paramètres!$D$163,IF(Codes!AQ11=3,Paramètres!$D$164,IF(Codes!AQ11="A","",0))))),"")</f>
        <v/>
      </c>
      <c r="AP5" s="67" t="str">
        <f>IF(Codes!AR11&lt;&gt;"",IF(Codes!AR11=1,100,IF(Codes!AR11=9,50,IF(Codes!AR11=2,Paramètres!$D$163,IF(Codes!AR11=3,Paramètres!$D$164,IF(Codes!AR11="A","",0))))),"")</f>
        <v/>
      </c>
      <c r="AQ5" s="67" t="str">
        <f>IF(Codes!AS11&lt;&gt;"",IF(Codes!AS11=1,100,IF(Codes!AS11=9,Paramètres!$D$162,IF(Codes!AS11=2,Paramètres!$D$163,IF(Codes!AS11=3,Paramètres!$D$164,IF(Codes!AS11="A","",0))))),"")</f>
        <v/>
      </c>
      <c r="AR5" s="67" t="str">
        <f>IF(Codes!AT11&lt;&gt;"",IF(Codes!AT11=1,100,IF(Codes!AT11=9,50,IF(Codes!AT11=2,Paramètres!$D$163,IF(Codes!AT11=3,Paramètres!$D$164,IF(Codes!AT11="A","",0))))),"")</f>
        <v/>
      </c>
      <c r="AS5" s="67" t="str">
        <f>IF(Codes!AU11&lt;&gt;"",IF(Codes!AU11=1,100,IF(Codes!AU11=9,Paramètres!$D$162,IF(Codes!AU11=2,Paramètres!$D$163,IF(Codes!AU11=3,Paramètres!$D$164,IF(Codes!AU11="A","",0))))),"")</f>
        <v/>
      </c>
      <c r="AT5" s="67" t="str">
        <f>IF(Codes!AV11&lt;&gt;"",IF(Codes!AV11=1,100,IF(Codes!AV11=9,50,IF(Codes!AV11=2,Paramètres!$D$163,IF(Codes!AV11=3,Paramètres!$D$164,IF(Codes!AV11="A","",0))))),"")</f>
        <v/>
      </c>
      <c r="AU5" s="67" t="str">
        <f>IF(Codes!AW11&lt;&gt;"",IF(Codes!AW11=1,100,IF(Codes!AW11=9,Paramètres!$D$162,IF(Codes!AW11=2,Paramètres!$D$163,IF(Codes!AW11=3,Paramètres!$D$164,IF(Codes!AW11="A","",0))))),"")</f>
        <v/>
      </c>
      <c r="AV5" s="67" t="str">
        <f>IF(Codes!AX11&lt;&gt;"",IF(Codes!AX11=1,100,IF(Codes!AX11=9,Paramètres!$D$162,IF(Codes!AX11=2,Paramètres!$D$163,IF(Codes!AX11=3,Paramètres!$D$164,IF(Codes!AX11="A","",0))))),"")</f>
        <v/>
      </c>
      <c r="AW5" s="67" t="str">
        <f>IF(Codes!AY11&lt;&gt;"",IF(Codes!AY11=1,100,IF(Codes!AY11=9,Paramètres!$D$162,IF(Codes!AY11=2,Paramètres!$D$163,IF(Codes!AY11=3,Paramètres!$D$164,IF(Codes!AY11="A","",0))))),"")</f>
        <v/>
      </c>
      <c r="AX5" s="67" t="str">
        <f>IF(Codes!AZ11&lt;&gt;"",IF(Codes!AZ11=1,100,IF(Codes!AZ11=9,50,IF(Codes!AZ11=2,Paramètres!$D$163,IF(Codes!AZ11=3,Paramètres!$D$164,IF(Codes!AZ11="A","",0))))),"")</f>
        <v/>
      </c>
      <c r="AY5" s="67" t="str">
        <f>IF(Codes!BA11&lt;&gt;"",IF(Codes!BA11=1,100,IF(Codes!BA11=9,Paramètres!$D$162,IF(Codes!BA11=2,Paramètres!$D$163,IF(Codes!BA11=3,Paramètres!$D$164,IF(Codes!BA11="A","",0))))),"")</f>
        <v/>
      </c>
      <c r="AZ5" s="67" t="str">
        <f>IF(Codes!BB11&lt;&gt;"",IF(Codes!BB11=1,100,IF(Codes!BB11=9,Paramètres!$D$162,IF(Codes!BB11=2,Paramètres!$D$163,IF(Codes!BB11=3,Paramètres!$D$164,IF(Codes!BB11="A","",0))))),"")</f>
        <v/>
      </c>
      <c r="BA5" s="67" t="str">
        <f>IF(Codes!BC11&lt;&gt;"",IF(Codes!BC11=1,100,IF(Codes!BC11=9,Paramètres!$D$162,IF(Codes!BC11=2,Paramètres!$D$163,IF(Codes!BC11=3,Paramètres!$D$164,IF(Codes!BC11="A","",0))))),"")</f>
        <v/>
      </c>
      <c r="BB5" s="67" t="str">
        <f>IF(Codes!BD11&lt;&gt;"",IF(Codes!BD11=1,100,IF(Codes!BD11=9,Paramètres!$D$162,IF(Codes!BD11=2,Paramètres!$D$163,IF(Codes!BD11=3,Paramètres!$D$164,IF(Codes!BD11="A","",0))))),"")</f>
        <v/>
      </c>
      <c r="BC5" s="67" t="str">
        <f>IF(Codes!BE11&lt;&gt;"",IF(Codes!BE11=1,100,IF(Codes!BE11=9,Paramètres!$D$162,IF(Codes!BE11=2,Paramètres!$D$163,IF(Codes!BE11=3,Paramètres!$D$164,IF(Codes!BE11="A","",0))))),"")</f>
        <v/>
      </c>
      <c r="BD5" s="67" t="str">
        <f>IF(Codes!BF11&lt;&gt;"",IF(Codes!BF11=1,100,IF(Codes!BF11=9,Paramètres!$D$162,IF(Codes!BF11=2,Paramètres!$D$163,IF(Codes!BF11=3,Paramètres!$D$164,IF(Codes!BF11="A","",0))))),"")</f>
        <v/>
      </c>
      <c r="BE5" s="67" t="str">
        <f>IF(Codes!BG11&lt;&gt;"",IF(Codes!BG11=1,100,IF(Codes!BG11=9,Paramètres!$D$162,IF(Codes!BG11=2,Paramètres!$D$163,IF(Codes!BG11=3,Paramètres!$D$164,IF(Codes!BG11="A","",0))))),"")</f>
        <v/>
      </c>
      <c r="BF5" s="67" t="str">
        <f>IF(Codes!BH11&lt;&gt;"",IF(Codes!BH11=1,100,IF(Codes!BH11=9,Paramètres!$D$162,IF(Codes!BH11=2,Paramètres!$D$163,IF(Codes!BH11=3,Paramètres!$D$164,IF(Codes!BH11="A","",0))))),"")</f>
        <v/>
      </c>
      <c r="BG5" s="67" t="str">
        <f>IF(Codes!BI11&lt;&gt;"",IF(Codes!BI11=1,100,IF(Codes!BI11=9,Paramètres!$D$162,IF(Codes!BI11=2,Paramètres!$D$163,IF(Codes!BI11=3,Paramètres!$D$164,IF(Codes!BI11="A","",0))))),"")</f>
        <v/>
      </c>
      <c r="BH5" s="67" t="str">
        <f>IF(Codes!BJ11&lt;&gt;"",IF(Codes!BJ11=1,100,IF(Codes!BJ11=9,50,IF(Codes!BJ11=2,Paramètres!$D$163,IF(Codes!BJ11=3,Paramètres!$D$164,IF(Codes!BJ11="A","",0))))),"")</f>
        <v/>
      </c>
      <c r="BI5" s="67" t="str">
        <f>IF(Codes!BK11&lt;&gt;"",IF(Codes!BK11=1,100,IF(Codes!BK11=9,Paramètres!$D$162,IF(Codes!BK11=2,Paramètres!$D$163,IF(Codes!BK11=3,Paramètres!$D$164,IF(Codes!BK11="A","",0))))),"")</f>
        <v/>
      </c>
      <c r="BJ5" s="67" t="str">
        <f>IF(Codes!BL11&lt;&gt;"",IF(Codes!BL11=1,100,IF(Codes!BL11=9,Paramètres!$D$162,IF(Codes!BL11=2,Paramètres!$D$163,IF(Codes!BL11=3,Paramètres!$D$164,IF(Codes!BL11="A","",0))))),"")</f>
        <v/>
      </c>
      <c r="BK5" s="67" t="str">
        <f>IF(Codes!BM11&lt;&gt;"",IF(Codes!BM11=1,100,IF(Codes!BM11=9,Paramètres!$D$162,IF(Codes!BM11=2,Paramètres!$D$163,IF(Codes!BM11=3,Paramètres!$D$164,IF(Codes!BM11="A","",0))))),"")</f>
        <v/>
      </c>
      <c r="BL5" s="67" t="str">
        <f>IF(Codes!BN11&lt;&gt;"",IF(Codes!BN11=1,100,IF(Codes!BN11=9,Paramètres!$D$162,IF(Codes!BN11=2,Paramètres!$D$163,IF(Codes!BN11=3,Paramètres!$D$164,IF(Codes!BN11="A","",0))))),"")</f>
        <v/>
      </c>
      <c r="BM5" s="67" t="str">
        <f>IF(Codes!BO11&lt;&gt;"",IF(Codes!BO11=1,100,IF(Codes!BO11=9,Paramètres!$D$162,IF(Codes!BO11=2,Paramètres!$D$163,IF(Codes!BO11=3,Paramètres!$D$164,IF(Codes!BO11="A","",0))))),"")</f>
        <v/>
      </c>
      <c r="BN5" s="67" t="str">
        <f>IF(Codes!BP11&lt;&gt;"",IF(Codes!BP11=1,100,IF(Codes!BP11=9,Paramètres!$D$162,IF(Codes!BP11=2,Paramètres!$D$163,IF(Codes!BP11=3,Paramètres!$D$164,IF(Codes!BP11="A","",0))))),"")</f>
        <v/>
      </c>
      <c r="BO5" s="67" t="str">
        <f>IF(Codes!BQ11&lt;&gt;"",IF(Codes!BQ11=1,100,IF(Codes!BQ11=9,Paramètres!$D$162,IF(Codes!BQ11=2,Paramètres!$D$163,IF(Codes!BQ11=3,Paramètres!$D$164,IF(Codes!BQ11="A","",0))))),"")</f>
        <v/>
      </c>
      <c r="BP5" s="67" t="str">
        <f>IF(Codes!BR11&lt;&gt;"",IF(Codes!BR11=1,100,IF(Codes!BR11=9,Paramètres!$D$162,IF(Codes!BR11=2,Paramètres!$D$163,IF(Codes!BR11=3,Paramètres!$D$164,IF(Codes!BR11="A","",0))))),"")</f>
        <v/>
      </c>
      <c r="BQ5" s="67" t="str">
        <f>IF(Codes!BS11&lt;&gt;"",IF(Codes!BS11=1,100,IF(Codes!BS11=9,Paramètres!$D$162,IF(Codes!BS11=2,Paramètres!$D$163,IF(Codes!BS11=3,Paramètres!$D$164,IF(Codes!BS11="A","",0))))),"")</f>
        <v/>
      </c>
      <c r="BR5" s="67" t="str">
        <f>IF(Codes!BT11&lt;&gt;"",IF(Codes!BT11=1,100,IF(Codes!BT11=9,Paramètres!$D$162,IF(Codes!BT11=2,Paramètres!$D$163,IF(Codes!BT11=3,Paramètres!$D$164,IF(Codes!BT11="A","",0))))),"")</f>
        <v/>
      </c>
      <c r="BS5" s="67" t="str">
        <f>IF(Codes!BU11&lt;&gt;"",IF(Codes!BU11=1,100,IF(Codes!BU11=9,Paramètres!$D$162,IF(Codes!BU11=2,Paramètres!$D$163,IF(Codes!BU11=3,Paramètres!$D$164,IF(Codes!BU11="A","",0))))),"")</f>
        <v/>
      </c>
      <c r="BT5" s="67" t="str">
        <f>Codes!C11</f>
        <v/>
      </c>
    </row>
    <row r="6" spans="1:72" s="70" customFormat="1" ht="23.25">
      <c r="A6" s="69" t="str">
        <f>Codes!C12</f>
        <v/>
      </c>
      <c r="B6" s="67" t="str">
        <f>IF(Codes!D12&lt;&gt;"",IF(Codes!D12=1,100,IF(Codes!D12=9,Paramètres!$D$162,IF(Codes!D12=2,Paramètres!$D$163,IF(Codes!D12=3,Paramètres!$D$164,IF(Codes!D12="A","",0))))),"")</f>
        <v/>
      </c>
      <c r="C6" s="67" t="str">
        <f>IF(Codes!E12&lt;&gt;"",IF(Codes!E12=1,100,IF(Codes!E12=9,Paramètres!$D$162,IF(Codes!E12=2,Paramètres!$D$163,IF(Codes!E12=3,Paramètres!$D$164,IF(Codes!E12="A","",0))))),"")</f>
        <v/>
      </c>
      <c r="D6" s="67" t="str">
        <f>IF(Codes!F12&lt;&gt;"",IF(Codes!F12=1,100,IF(Codes!F12=9,Paramètres!$D$162,IF(Codes!F12=2,Paramètres!$D$163,IF(Codes!F12=3,Paramètres!$D$164,IF(Codes!F12="A","",0))))),"")</f>
        <v/>
      </c>
      <c r="E6" s="67" t="str">
        <f>IF(Codes!G12&lt;&gt;"",IF(Codes!G12=1,100,IF(Codes!G12=9,Paramètres!$D$162,IF(Codes!G12=2,Paramètres!$D$163,IF(Codes!G12=3,Paramètres!$D$164,IF(Codes!G12="A","",0))))),"")</f>
        <v/>
      </c>
      <c r="F6" s="67" t="str">
        <f>IF(Codes!H12&lt;&gt;"",IF(Codes!H12=1,100,IF(Codes!H12=9,Paramètres!$D$162,IF(Codes!H12=2,Paramètres!$D$163,IF(Codes!H12=3,Paramètres!$D$164,IF(Codes!H12="A","",0))))),"")</f>
        <v/>
      </c>
      <c r="G6" s="67" t="str">
        <f>IF(Codes!I12&lt;&gt;"",IF(Codes!I12=1,100,IF(Codes!I12=9,Paramètres!$D$162,IF(Codes!I12=2,Paramètres!$D$163,IF(Codes!I12=3,Paramètres!$D$164,IF(Codes!I12="A","",0))))),"")</f>
        <v/>
      </c>
      <c r="H6" s="67" t="str">
        <f>IF(Codes!J12&lt;&gt;"",IF(Codes!J12=1,100,IF(Codes!J12=9,Paramètres!$D$162,IF(Codes!J12=2,Paramètres!$D$163,IF(Codes!J12=3,Paramètres!$D$164,IF(Codes!J12="A","",0))))),"")</f>
        <v/>
      </c>
      <c r="I6" s="67" t="str">
        <f>IF(Codes!K12&lt;&gt;"",IF(Codes!K12=1,100,IF(Codes!K12=9,Paramètres!$D$162,IF(Codes!K12=2,Paramètres!$D$163,IF(Codes!K12=3,Paramètres!$D$164,IF(Codes!K12="A","",0))))),"")</f>
        <v/>
      </c>
      <c r="J6" s="67" t="str">
        <f>IF(Codes!L12&lt;&gt;"",IF(Codes!L12=1,100,IF(Codes!L12=9,Paramètres!$D$162,IF(Codes!L12=2,Paramètres!$D$163,IF(Codes!L12=3,Paramètres!$D$164,IF(Codes!L12="A","",0))))),"")</f>
        <v/>
      </c>
      <c r="K6" s="67" t="str">
        <f>IF(Codes!M12&lt;&gt;"",IF(Codes!M12=1,100,IF(Codes!M12=9,Paramètres!$D$162,IF(Codes!M12=2,Paramètres!$D$163,IF(Codes!M12=3,Paramètres!$D$164,IF(Codes!M12="A","",0))))),"")</f>
        <v/>
      </c>
      <c r="L6" s="67" t="str">
        <f>IF(Codes!N12&lt;&gt;"",IF(Codes!N12=1,100,IF(Codes!N12=9,Paramètres!$D$162,IF(Codes!N12=2,Paramètres!$D$163,IF(Codes!N12=3,Paramètres!$D$164,IF(Codes!N12="A","",0))))),"")</f>
        <v/>
      </c>
      <c r="M6" s="67" t="str">
        <f>IF(Codes!O12&lt;&gt;"",IF(Codes!O12=1,100,IF(Codes!O12=9,Paramètres!$D$162,IF(Codes!O12=2,Paramètres!$D$163,IF(Codes!O12=3,Paramètres!$D$164,IF(Codes!O12="A","",0))))),"")</f>
        <v/>
      </c>
      <c r="N6" s="67" t="str">
        <f>IF(Codes!P12&lt;&gt;"",IF(Codes!P12=1,100,IF(Codes!P12=9,Paramètres!$D$162,IF(Codes!P12=2,Paramètres!$D$163,IF(Codes!P12=3,Paramètres!$D$164,IF(Codes!P12="A","",0))))),"")</f>
        <v/>
      </c>
      <c r="O6" s="67" t="str">
        <f>IF(Codes!Q12&lt;&gt;"",IF(Codes!Q12=1,100,IF(Codes!Q12=9,Paramètres!$D$162,IF(Codes!Q12=2,Paramètres!$D$163,IF(Codes!Q12=3,Paramètres!$D$164,IF(Codes!Q12="A","",0))))),"")</f>
        <v/>
      </c>
      <c r="P6" s="67" t="str">
        <f>IF(Codes!R12&lt;&gt;"",IF(Codes!R12=1,100,IF(Codes!R12=9,Paramètres!$D$162,IF(Codes!R12=2,Paramètres!$D$163,IF(Codes!R12=3,Paramètres!$D$164,IF(Codes!R12="A","",0))))),"")</f>
        <v/>
      </c>
      <c r="Q6" s="67" t="str">
        <f>IF(Codes!S12&lt;&gt;"",IF(Codes!S12=1,100,IF(Codes!S12=9,Paramètres!$D$162,IF(Codes!S12=2,Paramètres!$D$163,IF(Codes!S12=3,Paramètres!$D$164,IF(Codes!S12="A","",0))))),"")</f>
        <v/>
      </c>
      <c r="R6" s="67" t="str">
        <f>IF(Codes!T12&lt;&gt;"",IF(Codes!T12=1,100,IF(Codes!T12=9,Paramètres!$D$162,IF(Codes!T12=2,Paramètres!$D$163,IF(Codes!T12=3,Paramètres!$D$164,IF(Codes!T12="A","",0))))),"")</f>
        <v/>
      </c>
      <c r="S6" s="67" t="str">
        <f>IF(Codes!U12&lt;&gt;"",IF(Codes!U12=1,100,IF(Codes!U12=9,Paramètres!$D$162,IF(Codes!U12=2,Paramètres!$D$163,IF(Codes!U12=3,Paramètres!$D$164,IF(Codes!U12="A","",0))))),"")</f>
        <v/>
      </c>
      <c r="T6" s="67" t="str">
        <f>IF(Codes!V12&lt;&gt;"",IF(Codes!V12=1,100,IF(Codes!V12=9,Paramètres!$D$162,IF(Codes!V12=2,Paramètres!$D$163,IF(Codes!V12=3,Paramètres!$D$164,IF(Codes!V12="A","",0))))),"")</f>
        <v/>
      </c>
      <c r="U6" s="67" t="str">
        <f>IF(Codes!W12&lt;&gt;"",IF(Codes!W12=1,100,IF(Codes!W12=9,Paramètres!$D$162,IF(Codes!W12=2,Paramètres!$D$163,IF(Codes!W12=3,Paramètres!$D$164,IF(Codes!W12="A","",0))))),"")</f>
        <v/>
      </c>
      <c r="V6" s="67" t="str">
        <f>IF(Codes!X12&lt;&gt;"",IF(Codes!X12=1,100,IF(Codes!X12=9,Paramètres!$D$162,IF(Codes!X12=2,Paramètres!$D$163,IF(Codes!X12=3,Paramètres!$D$164,IF(Codes!X12="A","",0))))),"")</f>
        <v/>
      </c>
      <c r="W6" s="67" t="str">
        <f>IF(Codes!Y12&lt;&gt;"",IF(Codes!Y12=1,100,IF(Codes!Y12=9,Paramètres!$D$162,IF(Codes!Y12=2,Paramètres!$D$163,IF(Codes!Y12=3,Paramètres!$D$164,IF(Codes!Y12="A","",0))))),"")</f>
        <v/>
      </c>
      <c r="X6" s="67" t="str">
        <f>IF(Codes!Z12&lt;&gt;"",IF(Codes!Z12=1,100,IF(Codes!Z12=9,Paramètres!$D$162,IF(Codes!Z12=2,Paramètres!$D$163,IF(Codes!Z12=3,Paramètres!$D$164,IF(Codes!Z12="A","",0))))),"")</f>
        <v/>
      </c>
      <c r="Y6" s="67" t="str">
        <f>IF(Codes!AA12&lt;&gt;"",IF(Codes!AA12=1,100,IF(Codes!AA12=9,Paramètres!$D$162,IF(Codes!AA12=2,Paramètres!$D$163,IF(Codes!AA12=3,Paramètres!$D$164,IF(Codes!AA12="A","",0))))),"")</f>
        <v/>
      </c>
      <c r="Z6" s="67" t="str">
        <f>IF(Codes!AB12&lt;&gt;"",IF(Codes!AB12=1,100,IF(Codes!AB12=9,Paramètres!$D$162,IF(Codes!AB12=2,Paramètres!$D$163,IF(Codes!AB12=3,Paramètres!$D$164,IF(Codes!AB12="A","",0))))),"")</f>
        <v/>
      </c>
      <c r="AA6" s="67" t="str">
        <f>IF(Codes!AC12&lt;&gt;"",IF(Codes!AC12=1,100,IF(Codes!AC12=9,Paramètres!$D$162,IF(Codes!AC12=2,Paramètres!$D$163,IF(Codes!AC12=3,Paramètres!$D$164,IF(Codes!AC12="A","",0))))),"")</f>
        <v/>
      </c>
      <c r="AB6" s="67" t="str">
        <f>IF(Codes!AD12&lt;&gt;"",IF(Codes!AD12=1,100,IF(Codes!AD12=9,Paramètres!$D$162,IF(Codes!AD12=2,Paramètres!$D$163,IF(Codes!AD12=3,Paramètres!$D$164,IF(Codes!AD12="A","",0))))),"")</f>
        <v/>
      </c>
      <c r="AC6" s="67" t="str">
        <f>IF(Codes!AE12&lt;&gt;"",IF(Codes!AE12=1,100,IF(Codes!AE12=9,Paramètres!$D$162,IF(Codes!AE12=2,Paramètres!$D$163,IF(Codes!AE12=3,Paramètres!$D$164,IF(Codes!AE12="A","",0))))),"")</f>
        <v/>
      </c>
      <c r="AD6" s="67" t="str">
        <f>IF(Codes!AF12&lt;&gt;"",IF(Codes!AF12=1,100,IF(Codes!AF12=9,Paramètres!$D$162,IF(Codes!AF12=2,Paramètres!$D$163,IF(Codes!AF12=3,Paramètres!$D$164,IF(Codes!AF12="A","",0))))),"")</f>
        <v/>
      </c>
      <c r="AE6" s="67" t="str">
        <f>IF(Codes!AG12&lt;&gt;"",IF(Codes!AG12=1,100,IF(Codes!AG12=9,Paramètres!$D$162,IF(Codes!AG12=2,Paramètres!$D$163,IF(Codes!AG12=3,Paramètres!$D$164,IF(Codes!AG12="A","",0))))),"")</f>
        <v/>
      </c>
      <c r="AF6" s="67" t="str">
        <f>IF(Codes!AH12&lt;&gt;"",IF(Codes!AH12=1,100,IF(Codes!AH12=9,Paramètres!$D$162,IF(Codes!AH12=2,Paramètres!$D$163,IF(Codes!AH12=3,Paramètres!$D$164,IF(Codes!AH12="A","",0))))),"")</f>
        <v/>
      </c>
      <c r="AG6" s="67" t="str">
        <f>IF(Codes!AI12&lt;&gt;"",IF(Codes!AI12=1,100,IF(Codes!AI12=9,Paramètres!$D$162,IF(Codes!AI12=2,Paramètres!$D$163,IF(Codes!AI12=3,Paramètres!$D$164,IF(Codes!AI12="A","",0))))),"")</f>
        <v/>
      </c>
      <c r="AH6" s="67" t="str">
        <f>IF(Codes!AJ12&lt;&gt;"",IF(Codes!AJ12=1,100,IF(Codes!AJ12=9,Paramètres!$D$162,IF(Codes!AJ12=2,Paramètres!$D$163,IF(Codes!AJ12=3,Paramètres!$D$164,IF(Codes!AJ12="A","",0))))),"")</f>
        <v/>
      </c>
      <c r="AI6" s="67" t="str">
        <f>IF(Codes!AK12&lt;&gt;"",IF(Codes!AK12=1,100,IF(Codes!AK12=9,Paramètres!$D$162,IF(Codes!AK12=2,Paramètres!$D$163,IF(Codes!AK12=3,Paramètres!$D$164,IF(Codes!AK12="A","",0))))),"")</f>
        <v/>
      </c>
      <c r="AJ6" s="67" t="str">
        <f>IF(Codes!AL12&lt;&gt;"",IF(Codes!AL12=1,100,IF(Codes!AL12=9,Paramètres!$D$162,IF(Codes!AL12=2,Paramètres!$D$163,IF(Codes!AL12=3,Paramètres!$D$164,IF(Codes!AL12="A","",0))))),"")</f>
        <v/>
      </c>
      <c r="AK6" s="67" t="str">
        <f>IF(Codes!AM12&lt;&gt;"",IF(Codes!AM12=1,100,IF(Codes!AM12=9,Paramètres!$D$162,IF(Codes!AM12=2,Paramètres!$D$163,IF(Codes!AM12=3,Paramètres!$D$164,IF(Codes!AM12="A","",0))))),"")</f>
        <v/>
      </c>
      <c r="AL6" s="67" t="str">
        <f>IF(Codes!AN12&lt;&gt;"",IF(Codes!AN12=1,100,IF(Codes!AN12=9,Paramètres!$D$162,IF(Codes!AN12=2,Paramètres!$D$163,IF(Codes!AN12=3,Paramètres!$D$164,IF(Codes!AN12="A","",0))))),"")</f>
        <v/>
      </c>
      <c r="AM6" s="67" t="str">
        <f>IF(Codes!AO12&lt;&gt;"",IF(Codes!AO12=1,100,IF(Codes!AO12=9,50,IF(Codes!AO12=2,Paramètres!$D$163,IF(Codes!AO12=3,Paramètres!$D$164,IF(Codes!AO12="A","",0))))),"")</f>
        <v/>
      </c>
      <c r="AN6" s="67" t="str">
        <f>IF(Codes!AP12&lt;&gt;"",IF(Codes!AP12=1,100,IF(Codes!AP12=9,50,IF(Codes!AP12=2,Paramètres!$D$163,IF(Codes!AP12=3,Paramètres!$D$164,IF(Codes!AP12="A","",0))))),"")</f>
        <v/>
      </c>
      <c r="AO6" s="67" t="str">
        <f>IF(Codes!AQ12&lt;&gt;"",IF(Codes!AQ12=1,100,IF(Codes!AQ12=9,50,IF(Codes!AQ12=2,Paramètres!$D$163,IF(Codes!AQ12=3,Paramètres!$D$164,IF(Codes!AQ12="A","",0))))),"")</f>
        <v/>
      </c>
      <c r="AP6" s="67" t="str">
        <f>IF(Codes!AR12&lt;&gt;"",IF(Codes!AR12=1,100,IF(Codes!AR12=9,50,IF(Codes!AR12=2,Paramètres!$D$163,IF(Codes!AR12=3,Paramètres!$D$164,IF(Codes!AR12="A","",0))))),"")</f>
        <v/>
      </c>
      <c r="AQ6" s="67" t="str">
        <f>IF(Codes!AS12&lt;&gt;"",IF(Codes!AS12=1,100,IF(Codes!AS12=9,Paramètres!$D$162,IF(Codes!AS12=2,Paramètres!$D$163,IF(Codes!AS12=3,Paramètres!$D$164,IF(Codes!AS12="A","",0))))),"")</f>
        <v/>
      </c>
      <c r="AR6" s="67" t="str">
        <f>IF(Codes!AT12&lt;&gt;"",IF(Codes!AT12=1,100,IF(Codes!AT12=9,50,IF(Codes!AT12=2,Paramètres!$D$163,IF(Codes!AT12=3,Paramètres!$D$164,IF(Codes!AT12="A","",0))))),"")</f>
        <v/>
      </c>
      <c r="AS6" s="67" t="str">
        <f>IF(Codes!AU12&lt;&gt;"",IF(Codes!AU12=1,100,IF(Codes!AU12=9,Paramètres!$D$162,IF(Codes!AU12=2,Paramètres!$D$163,IF(Codes!AU12=3,Paramètres!$D$164,IF(Codes!AU12="A","",0))))),"")</f>
        <v/>
      </c>
      <c r="AT6" s="67" t="str">
        <f>IF(Codes!AV12&lt;&gt;"",IF(Codes!AV12=1,100,IF(Codes!AV12=9,50,IF(Codes!AV12=2,Paramètres!$D$163,IF(Codes!AV12=3,Paramètres!$D$164,IF(Codes!AV12="A","",0))))),"")</f>
        <v/>
      </c>
      <c r="AU6" s="67" t="str">
        <f>IF(Codes!AW12&lt;&gt;"",IF(Codes!AW12=1,100,IF(Codes!AW12=9,Paramètres!$D$162,IF(Codes!AW12=2,Paramètres!$D$163,IF(Codes!AW12=3,Paramètres!$D$164,IF(Codes!AW12="A","",0))))),"")</f>
        <v/>
      </c>
      <c r="AV6" s="67" t="str">
        <f>IF(Codes!AX12&lt;&gt;"",IF(Codes!AX12=1,100,IF(Codes!AX12=9,Paramètres!$D$162,IF(Codes!AX12=2,Paramètres!$D$163,IF(Codes!AX12=3,Paramètres!$D$164,IF(Codes!AX12="A","",0))))),"")</f>
        <v/>
      </c>
      <c r="AW6" s="67" t="str">
        <f>IF(Codes!AY12&lt;&gt;"",IF(Codes!AY12=1,100,IF(Codes!AY12=9,Paramètres!$D$162,IF(Codes!AY12=2,Paramètres!$D$163,IF(Codes!AY12=3,Paramètres!$D$164,IF(Codes!AY12="A","",0))))),"")</f>
        <v/>
      </c>
      <c r="AX6" s="67" t="str">
        <f>IF(Codes!AZ12&lt;&gt;"",IF(Codes!AZ12=1,100,IF(Codes!AZ12=9,50,IF(Codes!AZ12=2,Paramètres!$D$163,IF(Codes!AZ12=3,Paramètres!$D$164,IF(Codes!AZ12="A","",0))))),"")</f>
        <v/>
      </c>
      <c r="AY6" s="67" t="str">
        <f>IF(Codes!BA12&lt;&gt;"",IF(Codes!BA12=1,100,IF(Codes!BA12=9,Paramètres!$D$162,IF(Codes!BA12=2,Paramètres!$D$163,IF(Codes!BA12=3,Paramètres!$D$164,IF(Codes!BA12="A","",0))))),"")</f>
        <v/>
      </c>
      <c r="AZ6" s="67" t="str">
        <f>IF(Codes!BB12&lt;&gt;"",IF(Codes!BB12=1,100,IF(Codes!BB12=9,Paramètres!$D$162,IF(Codes!BB12=2,Paramètres!$D$163,IF(Codes!BB12=3,Paramètres!$D$164,IF(Codes!BB12="A","",0))))),"")</f>
        <v/>
      </c>
      <c r="BA6" s="67" t="str">
        <f>IF(Codes!BC12&lt;&gt;"",IF(Codes!BC12=1,100,IF(Codes!BC12=9,Paramètres!$D$162,IF(Codes!BC12=2,Paramètres!$D$163,IF(Codes!BC12=3,Paramètres!$D$164,IF(Codes!BC12="A","",0))))),"")</f>
        <v/>
      </c>
      <c r="BB6" s="67" t="str">
        <f>IF(Codes!BD12&lt;&gt;"",IF(Codes!BD12=1,100,IF(Codes!BD12=9,Paramètres!$D$162,IF(Codes!BD12=2,Paramètres!$D$163,IF(Codes!BD12=3,Paramètres!$D$164,IF(Codes!BD12="A","",0))))),"")</f>
        <v/>
      </c>
      <c r="BC6" s="67" t="str">
        <f>IF(Codes!BE12&lt;&gt;"",IF(Codes!BE12=1,100,IF(Codes!BE12=9,Paramètres!$D$162,IF(Codes!BE12=2,Paramètres!$D$163,IF(Codes!BE12=3,Paramètres!$D$164,IF(Codes!BE12="A","",0))))),"")</f>
        <v/>
      </c>
      <c r="BD6" s="67" t="str">
        <f>IF(Codes!BF12&lt;&gt;"",IF(Codes!BF12=1,100,IF(Codes!BF12=9,Paramètres!$D$162,IF(Codes!BF12=2,Paramètres!$D$163,IF(Codes!BF12=3,Paramètres!$D$164,IF(Codes!BF12="A","",0))))),"")</f>
        <v/>
      </c>
      <c r="BE6" s="67" t="str">
        <f>IF(Codes!BG12&lt;&gt;"",IF(Codes!BG12=1,100,IF(Codes!BG12=9,Paramètres!$D$162,IF(Codes!BG12=2,Paramètres!$D$163,IF(Codes!BG12=3,Paramètres!$D$164,IF(Codes!BG12="A","",0))))),"")</f>
        <v/>
      </c>
      <c r="BF6" s="67" t="str">
        <f>IF(Codes!BH12&lt;&gt;"",IF(Codes!BH12=1,100,IF(Codes!BH12=9,Paramètres!$D$162,IF(Codes!BH12=2,Paramètres!$D$163,IF(Codes!BH12=3,Paramètres!$D$164,IF(Codes!BH12="A","",0))))),"")</f>
        <v/>
      </c>
      <c r="BG6" s="67" t="str">
        <f>IF(Codes!BI12&lt;&gt;"",IF(Codes!BI12=1,100,IF(Codes!BI12=9,Paramètres!$D$162,IF(Codes!BI12=2,Paramètres!$D$163,IF(Codes!BI12=3,Paramètres!$D$164,IF(Codes!BI12="A","",0))))),"")</f>
        <v/>
      </c>
      <c r="BH6" s="67" t="str">
        <f>IF(Codes!BJ12&lt;&gt;"",IF(Codes!BJ12=1,100,IF(Codes!BJ12=9,50,IF(Codes!BJ12=2,Paramètres!$D$163,IF(Codes!BJ12=3,Paramètres!$D$164,IF(Codes!BJ12="A","",0))))),"")</f>
        <v/>
      </c>
      <c r="BI6" s="67" t="str">
        <f>IF(Codes!BK12&lt;&gt;"",IF(Codes!BK12=1,100,IF(Codes!BK12=9,Paramètres!$D$162,IF(Codes!BK12=2,Paramètres!$D$163,IF(Codes!BK12=3,Paramètres!$D$164,IF(Codes!BK12="A","",0))))),"")</f>
        <v/>
      </c>
      <c r="BJ6" s="67" t="str">
        <f>IF(Codes!BL12&lt;&gt;"",IF(Codes!BL12=1,100,IF(Codes!BL12=9,Paramètres!$D$162,IF(Codes!BL12=2,Paramètres!$D$163,IF(Codes!BL12=3,Paramètres!$D$164,IF(Codes!BL12="A","",0))))),"")</f>
        <v/>
      </c>
      <c r="BK6" s="67" t="str">
        <f>IF(Codes!BM12&lt;&gt;"",IF(Codes!BM12=1,100,IF(Codes!BM12=9,Paramètres!$D$162,IF(Codes!BM12=2,Paramètres!$D$163,IF(Codes!BM12=3,Paramètres!$D$164,IF(Codes!BM12="A","",0))))),"")</f>
        <v/>
      </c>
      <c r="BL6" s="67" t="str">
        <f>IF(Codes!BN12&lt;&gt;"",IF(Codes!BN12=1,100,IF(Codes!BN12=9,Paramètres!$D$162,IF(Codes!BN12=2,Paramètres!$D$163,IF(Codes!BN12=3,Paramètres!$D$164,IF(Codes!BN12="A","",0))))),"")</f>
        <v/>
      </c>
      <c r="BM6" s="67" t="str">
        <f>IF(Codes!BO12&lt;&gt;"",IF(Codes!BO12=1,100,IF(Codes!BO12=9,Paramètres!$D$162,IF(Codes!BO12=2,Paramètres!$D$163,IF(Codes!BO12=3,Paramètres!$D$164,IF(Codes!BO12="A","",0))))),"")</f>
        <v/>
      </c>
      <c r="BN6" s="67" t="str">
        <f>IF(Codes!BP12&lt;&gt;"",IF(Codes!BP12=1,100,IF(Codes!BP12=9,Paramètres!$D$162,IF(Codes!BP12=2,Paramètres!$D$163,IF(Codes!BP12=3,Paramètres!$D$164,IF(Codes!BP12="A","",0))))),"")</f>
        <v/>
      </c>
      <c r="BO6" s="67" t="str">
        <f>IF(Codes!BQ12&lt;&gt;"",IF(Codes!BQ12=1,100,IF(Codes!BQ12=9,Paramètres!$D$162,IF(Codes!BQ12=2,Paramètres!$D$163,IF(Codes!BQ12=3,Paramètres!$D$164,IF(Codes!BQ12="A","",0))))),"")</f>
        <v/>
      </c>
      <c r="BP6" s="67" t="str">
        <f>IF(Codes!BR12&lt;&gt;"",IF(Codes!BR12=1,100,IF(Codes!BR12=9,Paramètres!$D$162,IF(Codes!BR12=2,Paramètres!$D$163,IF(Codes!BR12=3,Paramètres!$D$164,IF(Codes!BR12="A","",0))))),"")</f>
        <v/>
      </c>
      <c r="BQ6" s="67" t="str">
        <f>IF(Codes!BS12&lt;&gt;"",IF(Codes!BS12=1,100,IF(Codes!BS12=9,Paramètres!$D$162,IF(Codes!BS12=2,Paramètres!$D$163,IF(Codes!BS12=3,Paramètres!$D$164,IF(Codes!BS12="A","",0))))),"")</f>
        <v/>
      </c>
      <c r="BR6" s="67" t="str">
        <f>IF(Codes!BT12&lt;&gt;"",IF(Codes!BT12=1,100,IF(Codes!BT12=9,Paramètres!$D$162,IF(Codes!BT12=2,Paramètres!$D$163,IF(Codes!BT12=3,Paramètres!$D$164,IF(Codes!BT12="A","",0))))),"")</f>
        <v/>
      </c>
      <c r="BS6" s="67" t="str">
        <f>IF(Codes!BU12&lt;&gt;"",IF(Codes!BU12=1,100,IF(Codes!BU12=9,Paramètres!$D$162,IF(Codes!BU12=2,Paramètres!$D$163,IF(Codes!BU12=3,Paramètres!$D$164,IF(Codes!BU12="A","",0))))),"")</f>
        <v/>
      </c>
      <c r="BT6" s="67" t="str">
        <f>Codes!C12</f>
        <v/>
      </c>
    </row>
    <row r="7" spans="1:72" s="70" customFormat="1" ht="23.25">
      <c r="A7" s="69" t="str">
        <f>Codes!C13</f>
        <v/>
      </c>
      <c r="B7" s="67" t="str">
        <f>IF(Codes!D13&lt;&gt;"",IF(Codes!D13=1,100,IF(Codes!D13=9,Paramètres!$D$162,IF(Codes!D13=2,Paramètres!$D$163,IF(Codes!D13=3,Paramètres!$D$164,IF(Codes!D13="A","",0))))),"")</f>
        <v/>
      </c>
      <c r="C7" s="67" t="str">
        <f>IF(Codes!E13&lt;&gt;"",IF(Codes!E13=1,100,IF(Codes!E13=9,Paramètres!$D$162,IF(Codes!E13=2,Paramètres!$D$163,IF(Codes!E13=3,Paramètres!$D$164,IF(Codes!E13="A","",0))))),"")</f>
        <v/>
      </c>
      <c r="D7" s="67" t="str">
        <f>IF(Codes!F13&lt;&gt;"",IF(Codes!F13=1,100,IF(Codes!F13=9,Paramètres!$D$162,IF(Codes!F13=2,Paramètres!$D$163,IF(Codes!F13=3,Paramètres!$D$164,IF(Codes!F13="A","",0))))),"")</f>
        <v/>
      </c>
      <c r="E7" s="67" t="str">
        <f>IF(Codes!G13&lt;&gt;"",IF(Codes!G13=1,100,IF(Codes!G13=9,Paramètres!$D$162,IF(Codes!G13=2,Paramètres!$D$163,IF(Codes!G13=3,Paramètres!$D$164,IF(Codes!G13="A","",0))))),"")</f>
        <v/>
      </c>
      <c r="F7" s="67" t="str">
        <f>IF(Codes!H13&lt;&gt;"",IF(Codes!H13=1,100,IF(Codes!H13=9,Paramètres!$D$162,IF(Codes!H13=2,Paramètres!$D$163,IF(Codes!H13=3,Paramètres!$D$164,IF(Codes!H13="A","",0))))),"")</f>
        <v/>
      </c>
      <c r="G7" s="67" t="str">
        <f>IF(Codes!I13&lt;&gt;"",IF(Codes!I13=1,100,IF(Codes!I13=9,Paramètres!$D$162,IF(Codes!I13=2,Paramètres!$D$163,IF(Codes!I13=3,Paramètres!$D$164,IF(Codes!I13="A","",0))))),"")</f>
        <v/>
      </c>
      <c r="H7" s="67" t="str">
        <f>IF(Codes!J13&lt;&gt;"",IF(Codes!J13=1,100,IF(Codes!J13=9,Paramètres!$D$162,IF(Codes!J13=2,Paramètres!$D$163,IF(Codes!J13=3,Paramètres!$D$164,IF(Codes!J13="A","",0))))),"")</f>
        <v/>
      </c>
      <c r="I7" s="67" t="str">
        <f>IF(Codes!K13&lt;&gt;"",IF(Codes!K13=1,100,IF(Codes!K13=9,Paramètres!$D$162,IF(Codes!K13=2,Paramètres!$D$163,IF(Codes!K13=3,Paramètres!$D$164,IF(Codes!K13="A","",0))))),"")</f>
        <v/>
      </c>
      <c r="J7" s="67" t="str">
        <f>IF(Codes!L13&lt;&gt;"",IF(Codes!L13=1,100,IF(Codes!L13=9,Paramètres!$D$162,IF(Codes!L13=2,Paramètres!$D$163,IF(Codes!L13=3,Paramètres!$D$164,IF(Codes!L13="A","",0))))),"")</f>
        <v/>
      </c>
      <c r="K7" s="67" t="str">
        <f>IF(Codes!M13&lt;&gt;"",IF(Codes!M13=1,100,IF(Codes!M13=9,Paramètres!$D$162,IF(Codes!M13=2,Paramètres!$D$163,IF(Codes!M13=3,Paramètres!$D$164,IF(Codes!M13="A","",0))))),"")</f>
        <v/>
      </c>
      <c r="L7" s="67" t="str">
        <f>IF(Codes!N13&lt;&gt;"",IF(Codes!N13=1,100,IF(Codes!N13=9,Paramètres!$D$162,IF(Codes!N13=2,Paramètres!$D$163,IF(Codes!N13=3,Paramètres!$D$164,IF(Codes!N13="A","",0))))),"")</f>
        <v/>
      </c>
      <c r="M7" s="67" t="str">
        <f>IF(Codes!O13&lt;&gt;"",IF(Codes!O13=1,100,IF(Codes!O13=9,Paramètres!$D$162,IF(Codes!O13=2,Paramètres!$D$163,IF(Codes!O13=3,Paramètres!$D$164,IF(Codes!O13="A","",0))))),"")</f>
        <v/>
      </c>
      <c r="N7" s="67" t="str">
        <f>IF(Codes!P13&lt;&gt;"",IF(Codes!P13=1,100,IF(Codes!P13=9,Paramètres!$D$162,IF(Codes!P13=2,Paramètres!$D$163,IF(Codes!P13=3,Paramètres!$D$164,IF(Codes!P13="A","",0))))),"")</f>
        <v/>
      </c>
      <c r="O7" s="67" t="str">
        <f>IF(Codes!Q13&lt;&gt;"",IF(Codes!Q13=1,100,IF(Codes!Q13=9,Paramètres!$D$162,IF(Codes!Q13=2,Paramètres!$D$163,IF(Codes!Q13=3,Paramètres!$D$164,IF(Codes!Q13="A","",0))))),"")</f>
        <v/>
      </c>
      <c r="P7" s="67" t="str">
        <f>IF(Codes!R13&lt;&gt;"",IF(Codes!R13=1,100,IF(Codes!R13=9,Paramètres!$D$162,IF(Codes!R13=2,Paramètres!$D$163,IF(Codes!R13=3,Paramètres!$D$164,IF(Codes!R13="A","",0))))),"")</f>
        <v/>
      </c>
      <c r="Q7" s="67" t="str">
        <f>IF(Codes!S13&lt;&gt;"",IF(Codes!S13=1,100,IF(Codes!S13=9,Paramètres!$D$162,IF(Codes!S13=2,Paramètres!$D$163,IF(Codes!S13=3,Paramètres!$D$164,IF(Codes!S13="A","",0))))),"")</f>
        <v/>
      </c>
      <c r="R7" s="67" t="str">
        <f>IF(Codes!T13&lt;&gt;"",IF(Codes!T13=1,100,IF(Codes!T13=9,Paramètres!$D$162,IF(Codes!T13=2,Paramètres!$D$163,IF(Codes!T13=3,Paramètres!$D$164,IF(Codes!T13="A","",0))))),"")</f>
        <v/>
      </c>
      <c r="S7" s="67" t="str">
        <f>IF(Codes!U13&lt;&gt;"",IF(Codes!U13=1,100,IF(Codes!U13=9,Paramètres!$D$162,IF(Codes!U13=2,Paramètres!$D$163,IF(Codes!U13=3,Paramètres!$D$164,IF(Codes!U13="A","",0))))),"")</f>
        <v/>
      </c>
      <c r="T7" s="67" t="str">
        <f>IF(Codes!V13&lt;&gt;"",IF(Codes!V13=1,100,IF(Codes!V13=9,Paramètres!$D$162,IF(Codes!V13=2,Paramètres!$D$163,IF(Codes!V13=3,Paramètres!$D$164,IF(Codes!V13="A","",0))))),"")</f>
        <v/>
      </c>
      <c r="U7" s="67" t="str">
        <f>IF(Codes!W13&lt;&gt;"",IF(Codes!W13=1,100,IF(Codes!W13=9,Paramètres!$D$162,IF(Codes!W13=2,Paramètres!$D$163,IF(Codes!W13=3,Paramètres!$D$164,IF(Codes!W13="A","",0))))),"")</f>
        <v/>
      </c>
      <c r="V7" s="67" t="str">
        <f>IF(Codes!X13&lt;&gt;"",IF(Codes!X13=1,100,IF(Codes!X13=9,Paramètres!$D$162,IF(Codes!X13=2,Paramètres!$D$163,IF(Codes!X13=3,Paramètres!$D$164,IF(Codes!X13="A","",0))))),"")</f>
        <v/>
      </c>
      <c r="W7" s="67" t="str">
        <f>IF(Codes!Y13&lt;&gt;"",IF(Codes!Y13=1,100,IF(Codes!Y13=9,Paramètres!$D$162,IF(Codes!Y13=2,Paramètres!$D$163,IF(Codes!Y13=3,Paramètres!$D$164,IF(Codes!Y13="A","",0))))),"")</f>
        <v/>
      </c>
      <c r="X7" s="67" t="str">
        <f>IF(Codes!Z13&lt;&gt;"",IF(Codes!Z13=1,100,IF(Codes!Z13=9,Paramètres!$D$162,IF(Codes!Z13=2,Paramètres!$D$163,IF(Codes!Z13=3,Paramètres!$D$164,IF(Codes!Z13="A","",0))))),"")</f>
        <v/>
      </c>
      <c r="Y7" s="67" t="str">
        <f>IF(Codes!AA13&lt;&gt;"",IF(Codes!AA13=1,100,IF(Codes!AA13=9,Paramètres!$D$162,IF(Codes!AA13=2,Paramètres!$D$163,IF(Codes!AA13=3,Paramètres!$D$164,IF(Codes!AA13="A","",0))))),"")</f>
        <v/>
      </c>
      <c r="Z7" s="67" t="str">
        <f>IF(Codes!AB13&lt;&gt;"",IF(Codes!AB13=1,100,IF(Codes!AB13=9,Paramètres!$D$162,IF(Codes!AB13=2,Paramètres!$D$163,IF(Codes!AB13=3,Paramètres!$D$164,IF(Codes!AB13="A","",0))))),"")</f>
        <v/>
      </c>
      <c r="AA7" s="67" t="str">
        <f>IF(Codes!AC13&lt;&gt;"",IF(Codes!AC13=1,100,IF(Codes!AC13=9,Paramètres!$D$162,IF(Codes!AC13=2,Paramètres!$D$163,IF(Codes!AC13=3,Paramètres!$D$164,IF(Codes!AC13="A","",0))))),"")</f>
        <v/>
      </c>
      <c r="AB7" s="67" t="str">
        <f>IF(Codes!AD13&lt;&gt;"",IF(Codes!AD13=1,100,IF(Codes!AD13=9,Paramètres!$D$162,IF(Codes!AD13=2,Paramètres!$D$163,IF(Codes!AD13=3,Paramètres!$D$164,IF(Codes!AD13="A","",0))))),"")</f>
        <v/>
      </c>
      <c r="AC7" s="67" t="str">
        <f>IF(Codes!AE13&lt;&gt;"",IF(Codes!AE13=1,100,IF(Codes!AE13=9,Paramètres!$D$162,IF(Codes!AE13=2,Paramètres!$D$163,IF(Codes!AE13=3,Paramètres!$D$164,IF(Codes!AE13="A","",0))))),"")</f>
        <v/>
      </c>
      <c r="AD7" s="67" t="str">
        <f>IF(Codes!AF13&lt;&gt;"",IF(Codes!AF13=1,100,IF(Codes!AF13=9,Paramètres!$D$162,IF(Codes!AF13=2,Paramètres!$D$163,IF(Codes!AF13=3,Paramètres!$D$164,IF(Codes!AF13="A","",0))))),"")</f>
        <v/>
      </c>
      <c r="AE7" s="67" t="str">
        <f>IF(Codes!AG13&lt;&gt;"",IF(Codes!AG13=1,100,IF(Codes!AG13=9,Paramètres!$D$162,IF(Codes!AG13=2,Paramètres!$D$163,IF(Codes!AG13=3,Paramètres!$D$164,IF(Codes!AG13="A","",0))))),"")</f>
        <v/>
      </c>
      <c r="AF7" s="67" t="str">
        <f>IF(Codes!AH13&lt;&gt;"",IF(Codes!AH13=1,100,IF(Codes!AH13=9,Paramètres!$D$162,IF(Codes!AH13=2,Paramètres!$D$163,IF(Codes!AH13=3,Paramètres!$D$164,IF(Codes!AH13="A","",0))))),"")</f>
        <v/>
      </c>
      <c r="AG7" s="67" t="str">
        <f>IF(Codes!AI13&lt;&gt;"",IF(Codes!AI13=1,100,IF(Codes!AI13=9,Paramètres!$D$162,IF(Codes!AI13=2,Paramètres!$D$163,IF(Codes!AI13=3,Paramètres!$D$164,IF(Codes!AI13="A","",0))))),"")</f>
        <v/>
      </c>
      <c r="AH7" s="67" t="str">
        <f>IF(Codes!AJ13&lt;&gt;"",IF(Codes!AJ13=1,100,IF(Codes!AJ13=9,Paramètres!$D$162,IF(Codes!AJ13=2,Paramètres!$D$163,IF(Codes!AJ13=3,Paramètres!$D$164,IF(Codes!AJ13="A","",0))))),"")</f>
        <v/>
      </c>
      <c r="AI7" s="67" t="str">
        <f>IF(Codes!AK13&lt;&gt;"",IF(Codes!AK13=1,100,IF(Codes!AK13=9,Paramètres!$D$162,IF(Codes!AK13=2,Paramètres!$D$163,IF(Codes!AK13=3,Paramètres!$D$164,IF(Codes!AK13="A","",0))))),"")</f>
        <v/>
      </c>
      <c r="AJ7" s="67" t="str">
        <f>IF(Codes!AL13&lt;&gt;"",IF(Codes!AL13=1,100,IF(Codes!AL13=9,Paramètres!$D$162,IF(Codes!AL13=2,Paramètres!$D$163,IF(Codes!AL13=3,Paramètres!$D$164,IF(Codes!AL13="A","",0))))),"")</f>
        <v/>
      </c>
      <c r="AK7" s="67" t="str">
        <f>IF(Codes!AM13&lt;&gt;"",IF(Codes!AM13=1,100,IF(Codes!AM13=9,Paramètres!$D$162,IF(Codes!AM13=2,Paramètres!$D$163,IF(Codes!AM13=3,Paramètres!$D$164,IF(Codes!AM13="A","",0))))),"")</f>
        <v/>
      </c>
      <c r="AL7" s="67" t="str">
        <f>IF(Codes!AN13&lt;&gt;"",IF(Codes!AN13=1,100,IF(Codes!AN13=9,Paramètres!$D$162,IF(Codes!AN13=2,Paramètres!$D$163,IF(Codes!AN13=3,Paramètres!$D$164,IF(Codes!AN13="A","",0))))),"")</f>
        <v/>
      </c>
      <c r="AM7" s="67" t="str">
        <f>IF(Codes!AO13&lt;&gt;"",IF(Codes!AO13=1,100,IF(Codes!AO13=9,50,IF(Codes!AO13=2,Paramètres!$D$163,IF(Codes!AO13=3,Paramètres!$D$164,IF(Codes!AO13="A","",0))))),"")</f>
        <v/>
      </c>
      <c r="AN7" s="67" t="str">
        <f>IF(Codes!AP13&lt;&gt;"",IF(Codes!AP13=1,100,IF(Codes!AP13=9,50,IF(Codes!AP13=2,Paramètres!$D$163,IF(Codes!AP13=3,Paramètres!$D$164,IF(Codes!AP13="A","",0))))),"")</f>
        <v/>
      </c>
      <c r="AO7" s="67" t="str">
        <f>IF(Codes!AQ13&lt;&gt;"",IF(Codes!AQ13=1,100,IF(Codes!AQ13=9,50,IF(Codes!AQ13=2,Paramètres!$D$163,IF(Codes!AQ13=3,Paramètres!$D$164,IF(Codes!AQ13="A","",0))))),"")</f>
        <v/>
      </c>
      <c r="AP7" s="67" t="str">
        <f>IF(Codes!AR13&lt;&gt;"",IF(Codes!AR13=1,100,IF(Codes!AR13=9,50,IF(Codes!AR13=2,Paramètres!$D$163,IF(Codes!AR13=3,Paramètres!$D$164,IF(Codes!AR13="A","",0))))),"")</f>
        <v/>
      </c>
      <c r="AQ7" s="67" t="str">
        <f>IF(Codes!AS13&lt;&gt;"",IF(Codes!AS13=1,100,IF(Codes!AS13=9,Paramètres!$D$162,IF(Codes!AS13=2,Paramètres!$D$163,IF(Codes!AS13=3,Paramètres!$D$164,IF(Codes!AS13="A","",0))))),"")</f>
        <v/>
      </c>
      <c r="AR7" s="67" t="str">
        <f>IF(Codes!AT13&lt;&gt;"",IF(Codes!AT13=1,100,IF(Codes!AT13=9,50,IF(Codes!AT13=2,Paramètres!$D$163,IF(Codes!AT13=3,Paramètres!$D$164,IF(Codes!AT13="A","",0))))),"")</f>
        <v/>
      </c>
      <c r="AS7" s="67" t="str">
        <f>IF(Codes!AU13&lt;&gt;"",IF(Codes!AU13=1,100,IF(Codes!AU13=9,Paramètres!$D$162,IF(Codes!AU13=2,Paramètres!$D$163,IF(Codes!AU13=3,Paramètres!$D$164,IF(Codes!AU13="A","",0))))),"")</f>
        <v/>
      </c>
      <c r="AT7" s="67" t="str">
        <f>IF(Codes!AV13&lt;&gt;"",IF(Codes!AV13=1,100,IF(Codes!AV13=9,50,IF(Codes!AV13=2,Paramètres!$D$163,IF(Codes!AV13=3,Paramètres!$D$164,IF(Codes!AV13="A","",0))))),"")</f>
        <v/>
      </c>
      <c r="AU7" s="67" t="str">
        <f>IF(Codes!AW13&lt;&gt;"",IF(Codes!AW13=1,100,IF(Codes!AW13=9,Paramètres!$D$162,IF(Codes!AW13=2,Paramètres!$D$163,IF(Codes!AW13=3,Paramètres!$D$164,IF(Codes!AW13="A","",0))))),"")</f>
        <v/>
      </c>
      <c r="AV7" s="67" t="str">
        <f>IF(Codes!AX13&lt;&gt;"",IF(Codes!AX13=1,100,IF(Codes!AX13=9,Paramètres!$D$162,IF(Codes!AX13=2,Paramètres!$D$163,IF(Codes!AX13=3,Paramètres!$D$164,IF(Codes!AX13="A","",0))))),"")</f>
        <v/>
      </c>
      <c r="AW7" s="67" t="str">
        <f>IF(Codes!AY13&lt;&gt;"",IF(Codes!AY13=1,100,IF(Codes!AY13=9,Paramètres!$D$162,IF(Codes!AY13=2,Paramètres!$D$163,IF(Codes!AY13=3,Paramètres!$D$164,IF(Codes!AY13="A","",0))))),"")</f>
        <v/>
      </c>
      <c r="AX7" s="67" t="str">
        <f>IF(Codes!AZ13&lt;&gt;"",IF(Codes!AZ13=1,100,IF(Codes!AZ13=9,50,IF(Codes!AZ13=2,Paramètres!$D$163,IF(Codes!AZ13=3,Paramètres!$D$164,IF(Codes!AZ13="A","",0))))),"")</f>
        <v/>
      </c>
      <c r="AY7" s="67" t="str">
        <f>IF(Codes!BA13&lt;&gt;"",IF(Codes!BA13=1,100,IF(Codes!BA13=9,Paramètres!$D$162,IF(Codes!BA13=2,Paramètres!$D$163,IF(Codes!BA13=3,Paramètres!$D$164,IF(Codes!BA13="A","",0))))),"")</f>
        <v/>
      </c>
      <c r="AZ7" s="67" t="str">
        <f>IF(Codes!BB13&lt;&gt;"",IF(Codes!BB13=1,100,IF(Codes!BB13=9,Paramètres!$D$162,IF(Codes!BB13=2,Paramètres!$D$163,IF(Codes!BB13=3,Paramètres!$D$164,IF(Codes!BB13="A","",0))))),"")</f>
        <v/>
      </c>
      <c r="BA7" s="67" t="str">
        <f>IF(Codes!BC13&lt;&gt;"",IF(Codes!BC13=1,100,IF(Codes!BC13=9,Paramètres!$D$162,IF(Codes!BC13=2,Paramètres!$D$163,IF(Codes!BC13=3,Paramètres!$D$164,IF(Codes!BC13="A","",0))))),"")</f>
        <v/>
      </c>
      <c r="BB7" s="67" t="str">
        <f>IF(Codes!BD13&lt;&gt;"",IF(Codes!BD13=1,100,IF(Codes!BD13=9,Paramètres!$D$162,IF(Codes!BD13=2,Paramètres!$D$163,IF(Codes!BD13=3,Paramètres!$D$164,IF(Codes!BD13="A","",0))))),"")</f>
        <v/>
      </c>
      <c r="BC7" s="67" t="str">
        <f>IF(Codes!BE13&lt;&gt;"",IF(Codes!BE13=1,100,IF(Codes!BE13=9,Paramètres!$D$162,IF(Codes!BE13=2,Paramètres!$D$163,IF(Codes!BE13=3,Paramètres!$D$164,IF(Codes!BE13="A","",0))))),"")</f>
        <v/>
      </c>
      <c r="BD7" s="67" t="str">
        <f>IF(Codes!BF13&lt;&gt;"",IF(Codes!BF13=1,100,IF(Codes!BF13=9,Paramètres!$D$162,IF(Codes!BF13=2,Paramètres!$D$163,IF(Codes!BF13=3,Paramètres!$D$164,IF(Codes!BF13="A","",0))))),"")</f>
        <v/>
      </c>
      <c r="BE7" s="67" t="str">
        <f>IF(Codes!BG13&lt;&gt;"",IF(Codes!BG13=1,100,IF(Codes!BG13=9,Paramètres!$D$162,IF(Codes!BG13=2,Paramètres!$D$163,IF(Codes!BG13=3,Paramètres!$D$164,IF(Codes!BG13="A","",0))))),"")</f>
        <v/>
      </c>
      <c r="BF7" s="67" t="str">
        <f>IF(Codes!BH13&lt;&gt;"",IF(Codes!BH13=1,100,IF(Codes!BH13=9,Paramètres!$D$162,IF(Codes!BH13=2,Paramètres!$D$163,IF(Codes!BH13=3,Paramètres!$D$164,IF(Codes!BH13="A","",0))))),"")</f>
        <v/>
      </c>
      <c r="BG7" s="67" t="str">
        <f>IF(Codes!BI13&lt;&gt;"",IF(Codes!BI13=1,100,IF(Codes!BI13=9,Paramètres!$D$162,IF(Codes!BI13=2,Paramètres!$D$163,IF(Codes!BI13=3,Paramètres!$D$164,IF(Codes!BI13="A","",0))))),"")</f>
        <v/>
      </c>
      <c r="BH7" s="67" t="str">
        <f>IF(Codes!BJ13&lt;&gt;"",IF(Codes!BJ13=1,100,IF(Codes!BJ13=9,50,IF(Codes!BJ13=2,Paramètres!$D$163,IF(Codes!BJ13=3,Paramètres!$D$164,IF(Codes!BJ13="A","",0))))),"")</f>
        <v/>
      </c>
      <c r="BI7" s="67" t="str">
        <f>IF(Codes!BK13&lt;&gt;"",IF(Codes!BK13=1,100,IF(Codes!BK13=9,Paramètres!$D$162,IF(Codes!BK13=2,Paramètres!$D$163,IF(Codes!BK13=3,Paramètres!$D$164,IF(Codes!BK13="A","",0))))),"")</f>
        <v/>
      </c>
      <c r="BJ7" s="67" t="str">
        <f>IF(Codes!BL13&lt;&gt;"",IF(Codes!BL13=1,100,IF(Codes!BL13=9,Paramètres!$D$162,IF(Codes!BL13=2,Paramètres!$D$163,IF(Codes!BL13=3,Paramètres!$D$164,IF(Codes!BL13="A","",0))))),"")</f>
        <v/>
      </c>
      <c r="BK7" s="67" t="str">
        <f>IF(Codes!BM13&lt;&gt;"",IF(Codes!BM13=1,100,IF(Codes!BM13=9,Paramètres!$D$162,IF(Codes!BM13=2,Paramètres!$D$163,IF(Codes!BM13=3,Paramètres!$D$164,IF(Codes!BM13="A","",0))))),"")</f>
        <v/>
      </c>
      <c r="BL7" s="67" t="str">
        <f>IF(Codes!BN13&lt;&gt;"",IF(Codes!BN13=1,100,IF(Codes!BN13=9,Paramètres!$D$162,IF(Codes!BN13=2,Paramètres!$D$163,IF(Codes!BN13=3,Paramètres!$D$164,IF(Codes!BN13="A","",0))))),"")</f>
        <v/>
      </c>
      <c r="BM7" s="67" t="str">
        <f>IF(Codes!BO13&lt;&gt;"",IF(Codes!BO13=1,100,IF(Codes!BO13=9,Paramètres!$D$162,IF(Codes!BO13=2,Paramètres!$D$163,IF(Codes!BO13=3,Paramètres!$D$164,IF(Codes!BO13="A","",0))))),"")</f>
        <v/>
      </c>
      <c r="BN7" s="67" t="str">
        <f>IF(Codes!BP13&lt;&gt;"",IF(Codes!BP13=1,100,IF(Codes!BP13=9,Paramètres!$D$162,IF(Codes!BP13=2,Paramètres!$D$163,IF(Codes!BP13=3,Paramètres!$D$164,IF(Codes!BP13="A","",0))))),"")</f>
        <v/>
      </c>
      <c r="BO7" s="67" t="str">
        <f>IF(Codes!BQ13&lt;&gt;"",IF(Codes!BQ13=1,100,IF(Codes!BQ13=9,Paramètres!$D$162,IF(Codes!BQ13=2,Paramètres!$D$163,IF(Codes!BQ13=3,Paramètres!$D$164,IF(Codes!BQ13="A","",0))))),"")</f>
        <v/>
      </c>
      <c r="BP7" s="67" t="str">
        <f>IF(Codes!BR13&lt;&gt;"",IF(Codes!BR13=1,100,IF(Codes!BR13=9,Paramètres!$D$162,IF(Codes!BR13=2,Paramètres!$D$163,IF(Codes!BR13=3,Paramètres!$D$164,IF(Codes!BR13="A","",0))))),"")</f>
        <v/>
      </c>
      <c r="BQ7" s="67" t="str">
        <f>IF(Codes!BS13&lt;&gt;"",IF(Codes!BS13=1,100,IF(Codes!BS13=9,Paramètres!$D$162,IF(Codes!BS13=2,Paramètres!$D$163,IF(Codes!BS13=3,Paramètres!$D$164,IF(Codes!BS13="A","",0))))),"")</f>
        <v/>
      </c>
      <c r="BR7" s="67" t="str">
        <f>IF(Codes!BT13&lt;&gt;"",IF(Codes!BT13=1,100,IF(Codes!BT13=9,Paramètres!$D$162,IF(Codes!BT13=2,Paramètres!$D$163,IF(Codes!BT13=3,Paramètres!$D$164,IF(Codes!BT13="A","",0))))),"")</f>
        <v/>
      </c>
      <c r="BS7" s="67" t="str">
        <f>IF(Codes!BU13&lt;&gt;"",IF(Codes!BU13=1,100,IF(Codes!BU13=9,Paramètres!$D$162,IF(Codes!BU13=2,Paramètres!$D$163,IF(Codes!BU13=3,Paramètres!$D$164,IF(Codes!BU13="A","",0))))),"")</f>
        <v/>
      </c>
      <c r="BT7" s="67" t="str">
        <f>Codes!C13</f>
        <v/>
      </c>
    </row>
    <row r="8" spans="1:72" s="70" customFormat="1" ht="23.25">
      <c r="A8" s="69" t="str">
        <f>Codes!C14</f>
        <v/>
      </c>
      <c r="B8" s="67" t="str">
        <f>IF(Codes!D14&lt;&gt;"",IF(Codes!D14=1,100,IF(Codes!D14=9,Paramètres!$D$162,IF(Codes!D14=2,Paramètres!$D$163,IF(Codes!D14=3,Paramètres!$D$164,IF(Codes!D14="A","",0))))),"")</f>
        <v/>
      </c>
      <c r="C8" s="67" t="str">
        <f>IF(Codes!E14&lt;&gt;"",IF(Codes!E14=1,100,IF(Codes!E14=9,Paramètres!$D$162,IF(Codes!E14=2,Paramètres!$D$163,IF(Codes!E14=3,Paramètres!$D$164,IF(Codes!E14="A","",0))))),"")</f>
        <v/>
      </c>
      <c r="D8" s="67" t="str">
        <f>IF(Codes!F14&lt;&gt;"",IF(Codes!F14=1,100,IF(Codes!F14=9,Paramètres!$D$162,IF(Codes!F14=2,Paramètres!$D$163,IF(Codes!F14=3,Paramètres!$D$164,IF(Codes!F14="A","",0))))),"")</f>
        <v/>
      </c>
      <c r="E8" s="67" t="str">
        <f>IF(Codes!G14&lt;&gt;"",IF(Codes!G14=1,100,IF(Codes!G14=9,Paramètres!$D$162,IF(Codes!G14=2,Paramètres!$D$163,IF(Codes!G14=3,Paramètres!$D$164,IF(Codes!G14="A","",0))))),"")</f>
        <v/>
      </c>
      <c r="F8" s="67" t="str">
        <f>IF(Codes!H14&lt;&gt;"",IF(Codes!H14=1,100,IF(Codes!H14=9,Paramètres!$D$162,IF(Codes!H14=2,Paramètres!$D$163,IF(Codes!H14=3,Paramètres!$D$164,IF(Codes!H14="A","",0))))),"")</f>
        <v/>
      </c>
      <c r="G8" s="67" t="str">
        <f>IF(Codes!I14&lt;&gt;"",IF(Codes!I14=1,100,IF(Codes!I14=9,Paramètres!$D$162,IF(Codes!I14=2,Paramètres!$D$163,IF(Codes!I14=3,Paramètres!$D$164,IF(Codes!I14="A","",0))))),"")</f>
        <v/>
      </c>
      <c r="H8" s="67" t="str">
        <f>IF(Codes!J14&lt;&gt;"",IF(Codes!J14=1,100,IF(Codes!J14=9,Paramètres!$D$162,IF(Codes!J14=2,Paramètres!$D$163,IF(Codes!J14=3,Paramètres!$D$164,IF(Codes!J14="A","",0))))),"")</f>
        <v/>
      </c>
      <c r="I8" s="67" t="str">
        <f>IF(Codes!K14&lt;&gt;"",IF(Codes!K14=1,100,IF(Codes!K14=9,Paramètres!$D$162,IF(Codes!K14=2,Paramètres!$D$163,IF(Codes!K14=3,Paramètres!$D$164,IF(Codes!K14="A","",0))))),"")</f>
        <v/>
      </c>
      <c r="J8" s="67" t="str">
        <f>IF(Codes!L14&lt;&gt;"",IF(Codes!L14=1,100,IF(Codes!L14=9,Paramètres!$D$162,IF(Codes!L14=2,Paramètres!$D$163,IF(Codes!L14=3,Paramètres!$D$164,IF(Codes!L14="A","",0))))),"")</f>
        <v/>
      </c>
      <c r="K8" s="67" t="str">
        <f>IF(Codes!M14&lt;&gt;"",IF(Codes!M14=1,100,IF(Codes!M14=9,Paramètres!$D$162,IF(Codes!M14=2,Paramètres!$D$163,IF(Codes!M14=3,Paramètres!$D$164,IF(Codes!M14="A","",0))))),"")</f>
        <v/>
      </c>
      <c r="L8" s="67" t="str">
        <f>IF(Codes!N14&lt;&gt;"",IF(Codes!N14=1,100,IF(Codes!N14=9,Paramètres!$D$162,IF(Codes!N14=2,Paramètres!$D$163,IF(Codes!N14=3,Paramètres!$D$164,IF(Codes!N14="A","",0))))),"")</f>
        <v/>
      </c>
      <c r="M8" s="67" t="str">
        <f>IF(Codes!O14&lt;&gt;"",IF(Codes!O14=1,100,IF(Codes!O14=9,Paramètres!$D$162,IF(Codes!O14=2,Paramètres!$D$163,IF(Codes!O14=3,Paramètres!$D$164,IF(Codes!O14="A","",0))))),"")</f>
        <v/>
      </c>
      <c r="N8" s="67" t="str">
        <f>IF(Codes!P14&lt;&gt;"",IF(Codes!P14=1,100,IF(Codes!P14=9,Paramètres!$D$162,IF(Codes!P14=2,Paramètres!$D$163,IF(Codes!P14=3,Paramètres!$D$164,IF(Codes!P14="A","",0))))),"")</f>
        <v/>
      </c>
      <c r="O8" s="67" t="str">
        <f>IF(Codes!Q14&lt;&gt;"",IF(Codes!Q14=1,100,IF(Codes!Q14=9,Paramètres!$D$162,IF(Codes!Q14=2,Paramètres!$D$163,IF(Codes!Q14=3,Paramètres!$D$164,IF(Codes!Q14="A","",0))))),"")</f>
        <v/>
      </c>
      <c r="P8" s="67" t="str">
        <f>IF(Codes!R14&lt;&gt;"",IF(Codes!R14=1,100,IF(Codes!R14=9,Paramètres!$D$162,IF(Codes!R14=2,Paramètres!$D$163,IF(Codes!R14=3,Paramètres!$D$164,IF(Codes!R14="A","",0))))),"")</f>
        <v/>
      </c>
      <c r="Q8" s="67" t="str">
        <f>IF(Codes!S14&lt;&gt;"",IF(Codes!S14=1,100,IF(Codes!S14=9,Paramètres!$D$162,IF(Codes!S14=2,Paramètres!$D$163,IF(Codes!S14=3,Paramètres!$D$164,IF(Codes!S14="A","",0))))),"")</f>
        <v/>
      </c>
      <c r="R8" s="67" t="str">
        <f>IF(Codes!T14&lt;&gt;"",IF(Codes!T14=1,100,IF(Codes!T14=9,Paramètres!$D$162,IF(Codes!T14=2,Paramètres!$D$163,IF(Codes!T14=3,Paramètres!$D$164,IF(Codes!T14="A","",0))))),"")</f>
        <v/>
      </c>
      <c r="S8" s="67" t="str">
        <f>IF(Codes!U14&lt;&gt;"",IF(Codes!U14=1,100,IF(Codes!U14=9,Paramètres!$D$162,IF(Codes!U14=2,Paramètres!$D$163,IF(Codes!U14=3,Paramètres!$D$164,IF(Codes!U14="A","",0))))),"")</f>
        <v/>
      </c>
      <c r="T8" s="67" t="str">
        <f>IF(Codes!V14&lt;&gt;"",IF(Codes!V14=1,100,IF(Codes!V14=9,Paramètres!$D$162,IF(Codes!V14=2,Paramètres!$D$163,IF(Codes!V14=3,Paramètres!$D$164,IF(Codes!V14="A","",0))))),"")</f>
        <v/>
      </c>
      <c r="U8" s="67" t="str">
        <f>IF(Codes!W14&lt;&gt;"",IF(Codes!W14=1,100,IF(Codes!W14=9,Paramètres!$D$162,IF(Codes!W14=2,Paramètres!$D$163,IF(Codes!W14=3,Paramètres!$D$164,IF(Codes!W14="A","",0))))),"")</f>
        <v/>
      </c>
      <c r="V8" s="67" t="str">
        <f>IF(Codes!X14&lt;&gt;"",IF(Codes!X14=1,100,IF(Codes!X14=9,Paramètres!$D$162,IF(Codes!X14=2,Paramètres!$D$163,IF(Codes!X14=3,Paramètres!$D$164,IF(Codes!X14="A","",0))))),"")</f>
        <v/>
      </c>
      <c r="W8" s="67" t="str">
        <f>IF(Codes!Y14&lt;&gt;"",IF(Codes!Y14=1,100,IF(Codes!Y14=9,Paramètres!$D$162,IF(Codes!Y14=2,Paramètres!$D$163,IF(Codes!Y14=3,Paramètres!$D$164,IF(Codes!Y14="A","",0))))),"")</f>
        <v/>
      </c>
      <c r="X8" s="67" t="str">
        <f>IF(Codes!Z14&lt;&gt;"",IF(Codes!Z14=1,100,IF(Codes!Z14=9,Paramètres!$D$162,IF(Codes!Z14=2,Paramètres!$D$163,IF(Codes!Z14=3,Paramètres!$D$164,IF(Codes!Z14="A","",0))))),"")</f>
        <v/>
      </c>
      <c r="Y8" s="67" t="str">
        <f>IF(Codes!AA14&lt;&gt;"",IF(Codes!AA14=1,100,IF(Codes!AA14=9,Paramètres!$D$162,IF(Codes!AA14=2,Paramètres!$D$163,IF(Codes!AA14=3,Paramètres!$D$164,IF(Codes!AA14="A","",0))))),"")</f>
        <v/>
      </c>
      <c r="Z8" s="67" t="str">
        <f>IF(Codes!AB14&lt;&gt;"",IF(Codes!AB14=1,100,IF(Codes!AB14=9,Paramètres!$D$162,IF(Codes!AB14=2,Paramètres!$D$163,IF(Codes!AB14=3,Paramètres!$D$164,IF(Codes!AB14="A","",0))))),"")</f>
        <v/>
      </c>
      <c r="AA8" s="67" t="str">
        <f>IF(Codes!AC14&lt;&gt;"",IF(Codes!AC14=1,100,IF(Codes!AC14=9,Paramètres!$D$162,IF(Codes!AC14=2,Paramètres!$D$163,IF(Codes!AC14=3,Paramètres!$D$164,IF(Codes!AC14="A","",0))))),"")</f>
        <v/>
      </c>
      <c r="AB8" s="67" t="str">
        <f>IF(Codes!AD14&lt;&gt;"",IF(Codes!AD14=1,100,IF(Codes!AD14=9,Paramètres!$D$162,IF(Codes!AD14=2,Paramètres!$D$163,IF(Codes!AD14=3,Paramètres!$D$164,IF(Codes!AD14="A","",0))))),"")</f>
        <v/>
      </c>
      <c r="AC8" s="67" t="str">
        <f>IF(Codes!AE14&lt;&gt;"",IF(Codes!AE14=1,100,IF(Codes!AE14=9,Paramètres!$D$162,IF(Codes!AE14=2,Paramètres!$D$163,IF(Codes!AE14=3,Paramètres!$D$164,IF(Codes!AE14="A","",0))))),"")</f>
        <v/>
      </c>
      <c r="AD8" s="67" t="str">
        <f>IF(Codes!AF14&lt;&gt;"",IF(Codes!AF14=1,100,IF(Codes!AF14=9,Paramètres!$D$162,IF(Codes!AF14=2,Paramètres!$D$163,IF(Codes!AF14=3,Paramètres!$D$164,IF(Codes!AF14="A","",0))))),"")</f>
        <v/>
      </c>
      <c r="AE8" s="67" t="str">
        <f>IF(Codes!AG14&lt;&gt;"",IF(Codes!AG14=1,100,IF(Codes!AG14=9,Paramètres!$D$162,IF(Codes!AG14=2,Paramètres!$D$163,IF(Codes!AG14=3,Paramètres!$D$164,IF(Codes!AG14="A","",0))))),"")</f>
        <v/>
      </c>
      <c r="AF8" s="67" t="str">
        <f>IF(Codes!AH14&lt;&gt;"",IF(Codes!AH14=1,100,IF(Codes!AH14=9,Paramètres!$D$162,IF(Codes!AH14=2,Paramètres!$D$163,IF(Codes!AH14=3,Paramètres!$D$164,IF(Codes!AH14="A","",0))))),"")</f>
        <v/>
      </c>
      <c r="AG8" s="67" t="str">
        <f>IF(Codes!AI14&lt;&gt;"",IF(Codes!AI14=1,100,IF(Codes!AI14=9,Paramètres!$D$162,IF(Codes!AI14=2,Paramètres!$D$163,IF(Codes!AI14=3,Paramètres!$D$164,IF(Codes!AI14="A","",0))))),"")</f>
        <v/>
      </c>
      <c r="AH8" s="67" t="str">
        <f>IF(Codes!AJ14&lt;&gt;"",IF(Codes!AJ14=1,100,IF(Codes!AJ14=9,Paramètres!$D$162,IF(Codes!AJ14=2,Paramètres!$D$163,IF(Codes!AJ14=3,Paramètres!$D$164,IF(Codes!AJ14="A","",0))))),"")</f>
        <v/>
      </c>
      <c r="AI8" s="67" t="str">
        <f>IF(Codes!AK14&lt;&gt;"",IF(Codes!AK14=1,100,IF(Codes!AK14=9,Paramètres!$D$162,IF(Codes!AK14=2,Paramètres!$D$163,IF(Codes!AK14=3,Paramètres!$D$164,IF(Codes!AK14="A","",0))))),"")</f>
        <v/>
      </c>
      <c r="AJ8" s="67" t="str">
        <f>IF(Codes!AL14&lt;&gt;"",IF(Codes!AL14=1,100,IF(Codes!AL14=9,Paramètres!$D$162,IF(Codes!AL14=2,Paramètres!$D$163,IF(Codes!AL14=3,Paramètres!$D$164,IF(Codes!AL14="A","",0))))),"")</f>
        <v/>
      </c>
      <c r="AK8" s="67" t="str">
        <f>IF(Codes!AM14&lt;&gt;"",IF(Codes!AM14=1,100,IF(Codes!AM14=9,Paramètres!$D$162,IF(Codes!AM14=2,Paramètres!$D$163,IF(Codes!AM14=3,Paramètres!$D$164,IF(Codes!AM14="A","",0))))),"")</f>
        <v/>
      </c>
      <c r="AL8" s="67" t="str">
        <f>IF(Codes!AN14&lt;&gt;"",IF(Codes!AN14=1,100,IF(Codes!AN14=9,Paramètres!$D$162,IF(Codes!AN14=2,Paramètres!$D$163,IF(Codes!AN14=3,Paramètres!$D$164,IF(Codes!AN14="A","",0))))),"")</f>
        <v/>
      </c>
      <c r="AM8" s="67" t="str">
        <f>IF(Codes!AO14&lt;&gt;"",IF(Codes!AO14=1,100,IF(Codes!AO14=9,50,IF(Codes!AO14=2,Paramètres!$D$163,IF(Codes!AO14=3,Paramètres!$D$164,IF(Codes!AO14="A","",0))))),"")</f>
        <v/>
      </c>
      <c r="AN8" s="67" t="str">
        <f>IF(Codes!AP14&lt;&gt;"",IF(Codes!AP14=1,100,IF(Codes!AP14=9,50,IF(Codes!AP14=2,Paramètres!$D$163,IF(Codes!AP14=3,Paramètres!$D$164,IF(Codes!AP14="A","",0))))),"")</f>
        <v/>
      </c>
      <c r="AO8" s="67" t="str">
        <f>IF(Codes!AQ14&lt;&gt;"",IF(Codes!AQ14=1,100,IF(Codes!AQ14=9,50,IF(Codes!AQ14=2,Paramètres!$D$163,IF(Codes!AQ14=3,Paramètres!$D$164,IF(Codes!AQ14="A","",0))))),"")</f>
        <v/>
      </c>
      <c r="AP8" s="67" t="str">
        <f>IF(Codes!AR14&lt;&gt;"",IF(Codes!AR14=1,100,IF(Codes!AR14=9,50,IF(Codes!AR14=2,Paramètres!$D$163,IF(Codes!AR14=3,Paramètres!$D$164,IF(Codes!AR14="A","",0))))),"")</f>
        <v/>
      </c>
      <c r="AQ8" s="67" t="str">
        <f>IF(Codes!AS14&lt;&gt;"",IF(Codes!AS14=1,100,IF(Codes!AS14=9,Paramètres!$D$162,IF(Codes!AS14=2,Paramètres!$D$163,IF(Codes!AS14=3,Paramètres!$D$164,IF(Codes!AS14="A","",0))))),"")</f>
        <v/>
      </c>
      <c r="AR8" s="67" t="str">
        <f>IF(Codes!AT14&lt;&gt;"",IF(Codes!AT14=1,100,IF(Codes!AT14=9,50,IF(Codes!AT14=2,Paramètres!$D$163,IF(Codes!AT14=3,Paramètres!$D$164,IF(Codes!AT14="A","",0))))),"")</f>
        <v/>
      </c>
      <c r="AS8" s="67" t="str">
        <f>IF(Codes!AU14&lt;&gt;"",IF(Codes!AU14=1,100,IF(Codes!AU14=9,Paramètres!$D$162,IF(Codes!AU14=2,Paramètres!$D$163,IF(Codes!AU14=3,Paramètres!$D$164,IF(Codes!AU14="A","",0))))),"")</f>
        <v/>
      </c>
      <c r="AT8" s="67" t="str">
        <f>IF(Codes!AV14&lt;&gt;"",IF(Codes!AV14=1,100,IF(Codes!AV14=9,50,IF(Codes!AV14=2,Paramètres!$D$163,IF(Codes!AV14=3,Paramètres!$D$164,IF(Codes!AV14="A","",0))))),"")</f>
        <v/>
      </c>
      <c r="AU8" s="67" t="str">
        <f>IF(Codes!AW14&lt;&gt;"",IF(Codes!AW14=1,100,IF(Codes!AW14=9,Paramètres!$D$162,IF(Codes!AW14=2,Paramètres!$D$163,IF(Codes!AW14=3,Paramètres!$D$164,IF(Codes!AW14="A","",0))))),"")</f>
        <v/>
      </c>
      <c r="AV8" s="67" t="str">
        <f>IF(Codes!AX14&lt;&gt;"",IF(Codes!AX14=1,100,IF(Codes!AX14=9,Paramètres!$D$162,IF(Codes!AX14=2,Paramètres!$D$163,IF(Codes!AX14=3,Paramètres!$D$164,IF(Codes!AX14="A","",0))))),"")</f>
        <v/>
      </c>
      <c r="AW8" s="67" t="str">
        <f>IF(Codes!AY14&lt;&gt;"",IF(Codes!AY14=1,100,IF(Codes!AY14=9,Paramètres!$D$162,IF(Codes!AY14=2,Paramètres!$D$163,IF(Codes!AY14=3,Paramètres!$D$164,IF(Codes!AY14="A","",0))))),"")</f>
        <v/>
      </c>
      <c r="AX8" s="67" t="str">
        <f>IF(Codes!AZ14&lt;&gt;"",IF(Codes!AZ14=1,100,IF(Codes!AZ14=9,50,IF(Codes!AZ14=2,Paramètres!$D$163,IF(Codes!AZ14=3,Paramètres!$D$164,IF(Codes!AZ14="A","",0))))),"")</f>
        <v/>
      </c>
      <c r="AY8" s="67" t="str">
        <f>IF(Codes!BA14&lt;&gt;"",IF(Codes!BA14=1,100,IF(Codes!BA14=9,Paramètres!$D$162,IF(Codes!BA14=2,Paramètres!$D$163,IF(Codes!BA14=3,Paramètres!$D$164,IF(Codes!BA14="A","",0))))),"")</f>
        <v/>
      </c>
      <c r="AZ8" s="67" t="str">
        <f>IF(Codes!BB14&lt;&gt;"",IF(Codes!BB14=1,100,IF(Codes!BB14=9,Paramètres!$D$162,IF(Codes!BB14=2,Paramètres!$D$163,IF(Codes!BB14=3,Paramètres!$D$164,IF(Codes!BB14="A","",0))))),"")</f>
        <v/>
      </c>
      <c r="BA8" s="67" t="str">
        <f>IF(Codes!BC14&lt;&gt;"",IF(Codes!BC14=1,100,IF(Codes!BC14=9,Paramètres!$D$162,IF(Codes!BC14=2,Paramètres!$D$163,IF(Codes!BC14=3,Paramètres!$D$164,IF(Codes!BC14="A","",0))))),"")</f>
        <v/>
      </c>
      <c r="BB8" s="67" t="str">
        <f>IF(Codes!BD14&lt;&gt;"",IF(Codes!BD14=1,100,IF(Codes!BD14=9,Paramètres!$D$162,IF(Codes!BD14=2,Paramètres!$D$163,IF(Codes!BD14=3,Paramètres!$D$164,IF(Codes!BD14="A","",0))))),"")</f>
        <v/>
      </c>
      <c r="BC8" s="67" t="str">
        <f>IF(Codes!BE14&lt;&gt;"",IF(Codes!BE14=1,100,IF(Codes!BE14=9,Paramètres!$D$162,IF(Codes!BE14=2,Paramètres!$D$163,IF(Codes!BE14=3,Paramètres!$D$164,IF(Codes!BE14="A","",0))))),"")</f>
        <v/>
      </c>
      <c r="BD8" s="67" t="str">
        <f>IF(Codes!BF14&lt;&gt;"",IF(Codes!BF14=1,100,IF(Codes!BF14=9,Paramètres!$D$162,IF(Codes!BF14=2,Paramètres!$D$163,IF(Codes!BF14=3,Paramètres!$D$164,IF(Codes!BF14="A","",0))))),"")</f>
        <v/>
      </c>
      <c r="BE8" s="67" t="str">
        <f>IF(Codes!BG14&lt;&gt;"",IF(Codes!BG14=1,100,IF(Codes!BG14=9,Paramètres!$D$162,IF(Codes!BG14=2,Paramètres!$D$163,IF(Codes!BG14=3,Paramètres!$D$164,IF(Codes!BG14="A","",0))))),"")</f>
        <v/>
      </c>
      <c r="BF8" s="67" t="str">
        <f>IF(Codes!BH14&lt;&gt;"",IF(Codes!BH14=1,100,IF(Codes!BH14=9,Paramètres!$D$162,IF(Codes!BH14=2,Paramètres!$D$163,IF(Codes!BH14=3,Paramètres!$D$164,IF(Codes!BH14="A","",0))))),"")</f>
        <v/>
      </c>
      <c r="BG8" s="67" t="str">
        <f>IF(Codes!BI14&lt;&gt;"",IF(Codes!BI14=1,100,IF(Codes!BI14=9,Paramètres!$D$162,IF(Codes!BI14=2,Paramètres!$D$163,IF(Codes!BI14=3,Paramètres!$D$164,IF(Codes!BI14="A","",0))))),"")</f>
        <v/>
      </c>
      <c r="BH8" s="67" t="str">
        <f>IF(Codes!BJ14&lt;&gt;"",IF(Codes!BJ14=1,100,IF(Codes!BJ14=9,50,IF(Codes!BJ14=2,Paramètres!$D$163,IF(Codes!BJ14=3,Paramètres!$D$164,IF(Codes!BJ14="A","",0))))),"")</f>
        <v/>
      </c>
      <c r="BI8" s="67" t="str">
        <f>IF(Codes!BK14&lt;&gt;"",IF(Codes!BK14=1,100,IF(Codes!BK14=9,Paramètres!$D$162,IF(Codes!BK14=2,Paramètres!$D$163,IF(Codes!BK14=3,Paramètres!$D$164,IF(Codes!BK14="A","",0))))),"")</f>
        <v/>
      </c>
      <c r="BJ8" s="67" t="str">
        <f>IF(Codes!BL14&lt;&gt;"",IF(Codes!BL14=1,100,IF(Codes!BL14=9,Paramètres!$D$162,IF(Codes!BL14=2,Paramètres!$D$163,IF(Codes!BL14=3,Paramètres!$D$164,IF(Codes!BL14="A","",0))))),"")</f>
        <v/>
      </c>
      <c r="BK8" s="67" t="str">
        <f>IF(Codes!BM14&lt;&gt;"",IF(Codes!BM14=1,100,IF(Codes!BM14=9,Paramètres!$D$162,IF(Codes!BM14=2,Paramètres!$D$163,IF(Codes!BM14=3,Paramètres!$D$164,IF(Codes!BM14="A","",0))))),"")</f>
        <v/>
      </c>
      <c r="BL8" s="67" t="str">
        <f>IF(Codes!BN14&lt;&gt;"",IF(Codes!BN14=1,100,IF(Codes!BN14=9,Paramètres!$D$162,IF(Codes!BN14=2,Paramètres!$D$163,IF(Codes!BN14=3,Paramètres!$D$164,IF(Codes!BN14="A","",0))))),"")</f>
        <v/>
      </c>
      <c r="BM8" s="67" t="str">
        <f>IF(Codes!BO14&lt;&gt;"",IF(Codes!BO14=1,100,IF(Codes!BO14=9,Paramètres!$D$162,IF(Codes!BO14=2,Paramètres!$D$163,IF(Codes!BO14=3,Paramètres!$D$164,IF(Codes!BO14="A","",0))))),"")</f>
        <v/>
      </c>
      <c r="BN8" s="67" t="str">
        <f>IF(Codes!BP14&lt;&gt;"",IF(Codes!BP14=1,100,IF(Codes!BP14=9,Paramètres!$D$162,IF(Codes!BP14=2,Paramètres!$D$163,IF(Codes!BP14=3,Paramètres!$D$164,IF(Codes!BP14="A","",0))))),"")</f>
        <v/>
      </c>
      <c r="BO8" s="67" t="str">
        <f>IF(Codes!BQ14&lt;&gt;"",IF(Codes!BQ14=1,100,IF(Codes!BQ14=9,Paramètres!$D$162,IF(Codes!BQ14=2,Paramètres!$D$163,IF(Codes!BQ14=3,Paramètres!$D$164,IF(Codes!BQ14="A","",0))))),"")</f>
        <v/>
      </c>
      <c r="BP8" s="67" t="str">
        <f>IF(Codes!BR14&lt;&gt;"",IF(Codes!BR14=1,100,IF(Codes!BR14=9,Paramètres!$D$162,IF(Codes!BR14=2,Paramètres!$D$163,IF(Codes!BR14=3,Paramètres!$D$164,IF(Codes!BR14="A","",0))))),"")</f>
        <v/>
      </c>
      <c r="BQ8" s="67" t="str">
        <f>IF(Codes!BS14&lt;&gt;"",IF(Codes!BS14=1,100,IF(Codes!BS14=9,Paramètres!$D$162,IF(Codes!BS14=2,Paramètres!$D$163,IF(Codes!BS14=3,Paramètres!$D$164,IF(Codes!BS14="A","",0))))),"")</f>
        <v/>
      </c>
      <c r="BR8" s="67" t="str">
        <f>IF(Codes!BT14&lt;&gt;"",IF(Codes!BT14=1,100,IF(Codes!BT14=9,Paramètres!$D$162,IF(Codes!BT14=2,Paramètres!$D$163,IF(Codes!BT14=3,Paramètres!$D$164,IF(Codes!BT14="A","",0))))),"")</f>
        <v/>
      </c>
      <c r="BS8" s="67" t="str">
        <f>IF(Codes!BU14&lt;&gt;"",IF(Codes!BU14=1,100,IF(Codes!BU14=9,Paramètres!$D$162,IF(Codes!BU14=2,Paramètres!$D$163,IF(Codes!BU14=3,Paramètres!$D$164,IF(Codes!BU14="A","",0))))),"")</f>
        <v/>
      </c>
      <c r="BT8" s="67" t="str">
        <f>Codes!C14</f>
        <v/>
      </c>
    </row>
    <row r="9" spans="1:72" s="70" customFormat="1" ht="23.25">
      <c r="A9" s="69" t="str">
        <f>Codes!C15</f>
        <v/>
      </c>
      <c r="B9" s="67" t="str">
        <f>IF(Codes!D15&lt;&gt;"",IF(Codes!D15=1,100,IF(Codes!D15=9,Paramètres!$D$162,IF(Codes!D15=2,Paramètres!$D$163,IF(Codes!D15=3,Paramètres!$D$164,IF(Codes!D15="A","",0))))),"")</f>
        <v/>
      </c>
      <c r="C9" s="67" t="str">
        <f>IF(Codes!E15&lt;&gt;"",IF(Codes!E15=1,100,IF(Codes!E15=9,Paramètres!$D$162,IF(Codes!E15=2,Paramètres!$D$163,IF(Codes!E15=3,Paramètres!$D$164,IF(Codes!E15="A","",0))))),"")</f>
        <v/>
      </c>
      <c r="D9" s="67" t="str">
        <f>IF(Codes!F15&lt;&gt;"",IF(Codes!F15=1,100,IF(Codes!F15=9,Paramètres!$D$162,IF(Codes!F15=2,Paramètres!$D$163,IF(Codes!F15=3,Paramètres!$D$164,IF(Codes!F15="A","",0))))),"")</f>
        <v/>
      </c>
      <c r="E9" s="67" t="str">
        <f>IF(Codes!G15&lt;&gt;"",IF(Codes!G15=1,100,IF(Codes!G15=9,Paramètres!$D$162,IF(Codes!G15=2,Paramètres!$D$163,IF(Codes!G15=3,Paramètres!$D$164,IF(Codes!G15="A","",0))))),"")</f>
        <v/>
      </c>
      <c r="F9" s="67" t="str">
        <f>IF(Codes!H15&lt;&gt;"",IF(Codes!H15=1,100,IF(Codes!H15=9,Paramètres!$D$162,IF(Codes!H15=2,Paramètres!$D$163,IF(Codes!H15=3,Paramètres!$D$164,IF(Codes!H15="A","",0))))),"")</f>
        <v/>
      </c>
      <c r="G9" s="67" t="str">
        <f>IF(Codes!I15&lt;&gt;"",IF(Codes!I15=1,100,IF(Codes!I15=9,Paramètres!$D$162,IF(Codes!I15=2,Paramètres!$D$163,IF(Codes!I15=3,Paramètres!$D$164,IF(Codes!I15="A","",0))))),"")</f>
        <v/>
      </c>
      <c r="H9" s="67" t="str">
        <f>IF(Codes!J15&lt;&gt;"",IF(Codes!J15=1,100,IF(Codes!J15=9,Paramètres!$D$162,IF(Codes!J15=2,Paramètres!$D$163,IF(Codes!J15=3,Paramètres!$D$164,IF(Codes!J15="A","",0))))),"")</f>
        <v/>
      </c>
      <c r="I9" s="67" t="str">
        <f>IF(Codes!K15&lt;&gt;"",IF(Codes!K15=1,100,IF(Codes!K15=9,Paramètres!$D$162,IF(Codes!K15=2,Paramètres!$D$163,IF(Codes!K15=3,Paramètres!$D$164,IF(Codes!K15="A","",0))))),"")</f>
        <v/>
      </c>
      <c r="J9" s="67" t="str">
        <f>IF(Codes!L15&lt;&gt;"",IF(Codes!L15=1,100,IF(Codes!L15=9,Paramètres!$D$162,IF(Codes!L15=2,Paramètres!$D$163,IF(Codes!L15=3,Paramètres!$D$164,IF(Codes!L15="A","",0))))),"")</f>
        <v/>
      </c>
      <c r="K9" s="67" t="str">
        <f>IF(Codes!M15&lt;&gt;"",IF(Codes!M15=1,100,IF(Codes!M15=9,Paramètres!$D$162,IF(Codes!M15=2,Paramètres!$D$163,IF(Codes!M15=3,Paramètres!$D$164,IF(Codes!M15="A","",0))))),"")</f>
        <v/>
      </c>
      <c r="L9" s="67" t="str">
        <f>IF(Codes!N15&lt;&gt;"",IF(Codes!N15=1,100,IF(Codes!N15=9,Paramètres!$D$162,IF(Codes!N15=2,Paramètres!$D$163,IF(Codes!N15=3,Paramètres!$D$164,IF(Codes!N15="A","",0))))),"")</f>
        <v/>
      </c>
      <c r="M9" s="67" t="str">
        <f>IF(Codes!O15&lt;&gt;"",IF(Codes!O15=1,100,IF(Codes!O15=9,Paramètres!$D$162,IF(Codes!O15=2,Paramètres!$D$163,IF(Codes!O15=3,Paramètres!$D$164,IF(Codes!O15="A","",0))))),"")</f>
        <v/>
      </c>
      <c r="N9" s="67" t="str">
        <f>IF(Codes!P15&lt;&gt;"",IF(Codes!P15=1,100,IF(Codes!P15=9,Paramètres!$D$162,IF(Codes!P15=2,Paramètres!$D$163,IF(Codes!P15=3,Paramètres!$D$164,IF(Codes!P15="A","",0))))),"")</f>
        <v/>
      </c>
      <c r="O9" s="67" t="str">
        <f>IF(Codes!Q15&lt;&gt;"",IF(Codes!Q15=1,100,IF(Codes!Q15=9,Paramètres!$D$162,IF(Codes!Q15=2,Paramètres!$D$163,IF(Codes!Q15=3,Paramètres!$D$164,IF(Codes!Q15="A","",0))))),"")</f>
        <v/>
      </c>
      <c r="P9" s="67" t="str">
        <f>IF(Codes!R15&lt;&gt;"",IF(Codes!R15=1,100,IF(Codes!R15=9,Paramètres!$D$162,IF(Codes!R15=2,Paramètres!$D$163,IF(Codes!R15=3,Paramètres!$D$164,IF(Codes!R15="A","",0))))),"")</f>
        <v/>
      </c>
      <c r="Q9" s="67" t="str">
        <f>IF(Codes!S15&lt;&gt;"",IF(Codes!S15=1,100,IF(Codes!S15=9,Paramètres!$D$162,IF(Codes!S15=2,Paramètres!$D$163,IF(Codes!S15=3,Paramètres!$D$164,IF(Codes!S15="A","",0))))),"")</f>
        <v/>
      </c>
      <c r="R9" s="67" t="str">
        <f>IF(Codes!T15&lt;&gt;"",IF(Codes!T15=1,100,IF(Codes!T15=9,Paramètres!$D$162,IF(Codes!T15=2,Paramètres!$D$163,IF(Codes!T15=3,Paramètres!$D$164,IF(Codes!T15="A","",0))))),"")</f>
        <v/>
      </c>
      <c r="S9" s="67" t="str">
        <f>IF(Codes!U15&lt;&gt;"",IF(Codes!U15=1,100,IF(Codes!U15=9,Paramètres!$D$162,IF(Codes!U15=2,Paramètres!$D$163,IF(Codes!U15=3,Paramètres!$D$164,IF(Codes!U15="A","",0))))),"")</f>
        <v/>
      </c>
      <c r="T9" s="67" t="str">
        <f>IF(Codes!V15&lt;&gt;"",IF(Codes!V15=1,100,IF(Codes!V15=9,Paramètres!$D$162,IF(Codes!V15=2,Paramètres!$D$163,IF(Codes!V15=3,Paramètres!$D$164,IF(Codes!V15="A","",0))))),"")</f>
        <v/>
      </c>
      <c r="U9" s="67" t="str">
        <f>IF(Codes!W15&lt;&gt;"",IF(Codes!W15=1,100,IF(Codes!W15=9,Paramètres!$D$162,IF(Codes!W15=2,Paramètres!$D$163,IF(Codes!W15=3,Paramètres!$D$164,IF(Codes!W15="A","",0))))),"")</f>
        <v/>
      </c>
      <c r="V9" s="67" t="str">
        <f>IF(Codes!X15&lt;&gt;"",IF(Codes!X15=1,100,IF(Codes!X15=9,Paramètres!$D$162,IF(Codes!X15=2,Paramètres!$D$163,IF(Codes!X15=3,Paramètres!$D$164,IF(Codes!X15="A","",0))))),"")</f>
        <v/>
      </c>
      <c r="W9" s="67" t="str">
        <f>IF(Codes!Y15&lt;&gt;"",IF(Codes!Y15=1,100,IF(Codes!Y15=9,Paramètres!$D$162,IF(Codes!Y15=2,Paramètres!$D$163,IF(Codes!Y15=3,Paramètres!$D$164,IF(Codes!Y15="A","",0))))),"")</f>
        <v/>
      </c>
      <c r="X9" s="67" t="str">
        <f>IF(Codes!Z15&lt;&gt;"",IF(Codes!Z15=1,100,IF(Codes!Z15=9,Paramètres!$D$162,IF(Codes!Z15=2,Paramètres!$D$163,IF(Codes!Z15=3,Paramètres!$D$164,IF(Codes!Z15="A","",0))))),"")</f>
        <v/>
      </c>
      <c r="Y9" s="67" t="str">
        <f>IF(Codes!AA15&lt;&gt;"",IF(Codes!AA15=1,100,IF(Codes!AA15=9,Paramètres!$D$162,IF(Codes!AA15=2,Paramètres!$D$163,IF(Codes!AA15=3,Paramètres!$D$164,IF(Codes!AA15="A","",0))))),"")</f>
        <v/>
      </c>
      <c r="Z9" s="67" t="str">
        <f>IF(Codes!AB15&lt;&gt;"",IF(Codes!AB15=1,100,IF(Codes!AB15=9,Paramètres!$D$162,IF(Codes!AB15=2,Paramètres!$D$163,IF(Codes!AB15=3,Paramètres!$D$164,IF(Codes!AB15="A","",0))))),"")</f>
        <v/>
      </c>
      <c r="AA9" s="67" t="str">
        <f>IF(Codes!AC15&lt;&gt;"",IF(Codes!AC15=1,100,IF(Codes!AC15=9,Paramètres!$D$162,IF(Codes!AC15=2,Paramètres!$D$163,IF(Codes!AC15=3,Paramètres!$D$164,IF(Codes!AC15="A","",0))))),"")</f>
        <v/>
      </c>
      <c r="AB9" s="67" t="str">
        <f>IF(Codes!AD15&lt;&gt;"",IF(Codes!AD15=1,100,IF(Codes!AD15=9,Paramètres!$D$162,IF(Codes!AD15=2,Paramètres!$D$163,IF(Codes!AD15=3,Paramètres!$D$164,IF(Codes!AD15="A","",0))))),"")</f>
        <v/>
      </c>
      <c r="AC9" s="67" t="str">
        <f>IF(Codes!AE15&lt;&gt;"",IF(Codes!AE15=1,100,IF(Codes!AE15=9,Paramètres!$D$162,IF(Codes!AE15=2,Paramètres!$D$163,IF(Codes!AE15=3,Paramètres!$D$164,IF(Codes!AE15="A","",0))))),"")</f>
        <v/>
      </c>
      <c r="AD9" s="67" t="str">
        <f>IF(Codes!AF15&lt;&gt;"",IF(Codes!AF15=1,100,IF(Codes!AF15=9,Paramètres!$D$162,IF(Codes!AF15=2,Paramètres!$D$163,IF(Codes!AF15=3,Paramètres!$D$164,IF(Codes!AF15="A","",0))))),"")</f>
        <v/>
      </c>
      <c r="AE9" s="67" t="str">
        <f>IF(Codes!AG15&lt;&gt;"",IF(Codes!AG15=1,100,IF(Codes!AG15=9,Paramètres!$D$162,IF(Codes!AG15=2,Paramètres!$D$163,IF(Codes!AG15=3,Paramètres!$D$164,IF(Codes!AG15="A","",0))))),"")</f>
        <v/>
      </c>
      <c r="AF9" s="67" t="str">
        <f>IF(Codes!AH15&lt;&gt;"",IF(Codes!AH15=1,100,IF(Codes!AH15=9,Paramètres!$D$162,IF(Codes!AH15=2,Paramètres!$D$163,IF(Codes!AH15=3,Paramètres!$D$164,IF(Codes!AH15="A","",0))))),"")</f>
        <v/>
      </c>
      <c r="AG9" s="67" t="str">
        <f>IF(Codes!AI15&lt;&gt;"",IF(Codes!AI15=1,100,IF(Codes!AI15=9,Paramètres!$D$162,IF(Codes!AI15=2,Paramètres!$D$163,IF(Codes!AI15=3,Paramètres!$D$164,IF(Codes!AI15="A","",0))))),"")</f>
        <v/>
      </c>
      <c r="AH9" s="67" t="str">
        <f>IF(Codes!AJ15&lt;&gt;"",IF(Codes!AJ15=1,100,IF(Codes!AJ15=9,Paramètres!$D$162,IF(Codes!AJ15=2,Paramètres!$D$163,IF(Codes!AJ15=3,Paramètres!$D$164,IF(Codes!AJ15="A","",0))))),"")</f>
        <v/>
      </c>
      <c r="AI9" s="67" t="str">
        <f>IF(Codes!AK15&lt;&gt;"",IF(Codes!AK15=1,100,IF(Codes!AK15=9,Paramètres!$D$162,IF(Codes!AK15=2,Paramètres!$D$163,IF(Codes!AK15=3,Paramètres!$D$164,IF(Codes!AK15="A","",0))))),"")</f>
        <v/>
      </c>
      <c r="AJ9" s="67" t="str">
        <f>IF(Codes!AL15&lt;&gt;"",IF(Codes!AL15=1,100,IF(Codes!AL15=9,Paramètres!$D$162,IF(Codes!AL15=2,Paramètres!$D$163,IF(Codes!AL15=3,Paramètres!$D$164,IF(Codes!AL15="A","",0))))),"")</f>
        <v/>
      </c>
      <c r="AK9" s="67" t="str">
        <f>IF(Codes!AM15&lt;&gt;"",IF(Codes!AM15=1,100,IF(Codes!AM15=9,Paramètres!$D$162,IF(Codes!AM15=2,Paramètres!$D$163,IF(Codes!AM15=3,Paramètres!$D$164,IF(Codes!AM15="A","",0))))),"")</f>
        <v/>
      </c>
      <c r="AL9" s="67" t="str">
        <f>IF(Codes!AN15&lt;&gt;"",IF(Codes!AN15=1,100,IF(Codes!AN15=9,Paramètres!$D$162,IF(Codes!AN15=2,Paramètres!$D$163,IF(Codes!AN15=3,Paramètres!$D$164,IF(Codes!AN15="A","",0))))),"")</f>
        <v/>
      </c>
      <c r="AM9" s="67" t="str">
        <f>IF(Codes!AO15&lt;&gt;"",IF(Codes!AO15=1,100,IF(Codes!AO15=9,50,IF(Codes!AO15=2,Paramètres!$D$163,IF(Codes!AO15=3,Paramètres!$D$164,IF(Codes!AO15="A","",0))))),"")</f>
        <v/>
      </c>
      <c r="AN9" s="67" t="str">
        <f>IF(Codes!AP15&lt;&gt;"",IF(Codes!AP15=1,100,IF(Codes!AP15=9,50,IF(Codes!AP15=2,Paramètres!$D$163,IF(Codes!AP15=3,Paramètres!$D$164,IF(Codes!AP15="A","",0))))),"")</f>
        <v/>
      </c>
      <c r="AO9" s="67" t="str">
        <f>IF(Codes!AQ15&lt;&gt;"",IF(Codes!AQ15=1,100,IF(Codes!AQ15=9,50,IF(Codes!AQ15=2,Paramètres!$D$163,IF(Codes!AQ15=3,Paramètres!$D$164,IF(Codes!AQ15="A","",0))))),"")</f>
        <v/>
      </c>
      <c r="AP9" s="67" t="str">
        <f>IF(Codes!AR15&lt;&gt;"",IF(Codes!AR15=1,100,IF(Codes!AR15=9,50,IF(Codes!AR15=2,Paramètres!$D$163,IF(Codes!AR15=3,Paramètres!$D$164,IF(Codes!AR15="A","",0))))),"")</f>
        <v/>
      </c>
      <c r="AQ9" s="67" t="str">
        <f>IF(Codes!AS15&lt;&gt;"",IF(Codes!AS15=1,100,IF(Codes!AS15=9,Paramètres!$D$162,IF(Codes!AS15=2,Paramètres!$D$163,IF(Codes!AS15=3,Paramètres!$D$164,IF(Codes!AS15="A","",0))))),"")</f>
        <v/>
      </c>
      <c r="AR9" s="67" t="str">
        <f>IF(Codes!AT15&lt;&gt;"",IF(Codes!AT15=1,100,IF(Codes!AT15=9,50,IF(Codes!AT15=2,Paramètres!$D$163,IF(Codes!AT15=3,Paramètres!$D$164,IF(Codes!AT15="A","",0))))),"")</f>
        <v/>
      </c>
      <c r="AS9" s="67" t="str">
        <f>IF(Codes!AU15&lt;&gt;"",IF(Codes!AU15=1,100,IF(Codes!AU15=9,Paramètres!$D$162,IF(Codes!AU15=2,Paramètres!$D$163,IF(Codes!AU15=3,Paramètres!$D$164,IF(Codes!AU15="A","",0))))),"")</f>
        <v/>
      </c>
      <c r="AT9" s="67" t="str">
        <f>IF(Codes!AV15&lt;&gt;"",IF(Codes!AV15=1,100,IF(Codes!AV15=9,50,IF(Codes!AV15=2,Paramètres!$D$163,IF(Codes!AV15=3,Paramètres!$D$164,IF(Codes!AV15="A","",0))))),"")</f>
        <v/>
      </c>
      <c r="AU9" s="67" t="str">
        <f>IF(Codes!AW15&lt;&gt;"",IF(Codes!AW15=1,100,IF(Codes!AW15=9,Paramètres!$D$162,IF(Codes!AW15=2,Paramètres!$D$163,IF(Codes!AW15=3,Paramètres!$D$164,IF(Codes!AW15="A","",0))))),"")</f>
        <v/>
      </c>
      <c r="AV9" s="67" t="str">
        <f>IF(Codes!AX15&lt;&gt;"",IF(Codes!AX15=1,100,IF(Codes!AX15=9,Paramètres!$D$162,IF(Codes!AX15=2,Paramètres!$D$163,IF(Codes!AX15=3,Paramètres!$D$164,IF(Codes!AX15="A","",0))))),"")</f>
        <v/>
      </c>
      <c r="AW9" s="67" t="str">
        <f>IF(Codes!AY15&lt;&gt;"",IF(Codes!AY15=1,100,IF(Codes!AY15=9,Paramètres!$D$162,IF(Codes!AY15=2,Paramètres!$D$163,IF(Codes!AY15=3,Paramètres!$D$164,IF(Codes!AY15="A","",0))))),"")</f>
        <v/>
      </c>
      <c r="AX9" s="67" t="str">
        <f>IF(Codes!AZ15&lt;&gt;"",IF(Codes!AZ15=1,100,IF(Codes!AZ15=9,50,IF(Codes!AZ15=2,Paramètres!$D$163,IF(Codes!AZ15=3,Paramètres!$D$164,IF(Codes!AZ15="A","",0))))),"")</f>
        <v/>
      </c>
      <c r="AY9" s="67" t="str">
        <f>IF(Codes!BA15&lt;&gt;"",IF(Codes!BA15=1,100,IF(Codes!BA15=9,Paramètres!$D$162,IF(Codes!BA15=2,Paramètres!$D$163,IF(Codes!BA15=3,Paramètres!$D$164,IF(Codes!BA15="A","",0))))),"")</f>
        <v/>
      </c>
      <c r="AZ9" s="67" t="str">
        <f>IF(Codes!BB15&lt;&gt;"",IF(Codes!BB15=1,100,IF(Codes!BB15=9,Paramètres!$D$162,IF(Codes!BB15=2,Paramètres!$D$163,IF(Codes!BB15=3,Paramètres!$D$164,IF(Codes!BB15="A","",0))))),"")</f>
        <v/>
      </c>
      <c r="BA9" s="67" t="str">
        <f>IF(Codes!BC15&lt;&gt;"",IF(Codes!BC15=1,100,IF(Codes!BC15=9,Paramètres!$D$162,IF(Codes!BC15=2,Paramètres!$D$163,IF(Codes!BC15=3,Paramètres!$D$164,IF(Codes!BC15="A","",0))))),"")</f>
        <v/>
      </c>
      <c r="BB9" s="67" t="str">
        <f>IF(Codes!BD15&lt;&gt;"",IF(Codes!BD15=1,100,IF(Codes!BD15=9,Paramètres!$D$162,IF(Codes!BD15=2,Paramètres!$D$163,IF(Codes!BD15=3,Paramètres!$D$164,IF(Codes!BD15="A","",0))))),"")</f>
        <v/>
      </c>
      <c r="BC9" s="67" t="str">
        <f>IF(Codes!BE15&lt;&gt;"",IF(Codes!BE15=1,100,IF(Codes!BE15=9,Paramètres!$D$162,IF(Codes!BE15=2,Paramètres!$D$163,IF(Codes!BE15=3,Paramètres!$D$164,IF(Codes!BE15="A","",0))))),"")</f>
        <v/>
      </c>
      <c r="BD9" s="67" t="str">
        <f>IF(Codes!BF15&lt;&gt;"",IF(Codes!BF15=1,100,IF(Codes!BF15=9,Paramètres!$D$162,IF(Codes!BF15=2,Paramètres!$D$163,IF(Codes!BF15=3,Paramètres!$D$164,IF(Codes!BF15="A","",0))))),"")</f>
        <v/>
      </c>
      <c r="BE9" s="67" t="str">
        <f>IF(Codes!BG15&lt;&gt;"",IF(Codes!BG15=1,100,IF(Codes!BG15=9,Paramètres!$D$162,IF(Codes!BG15=2,Paramètres!$D$163,IF(Codes!BG15=3,Paramètres!$D$164,IF(Codes!BG15="A","",0))))),"")</f>
        <v/>
      </c>
      <c r="BF9" s="67" t="str">
        <f>IF(Codes!BH15&lt;&gt;"",IF(Codes!BH15=1,100,IF(Codes!BH15=9,Paramètres!$D$162,IF(Codes!BH15=2,Paramètres!$D$163,IF(Codes!BH15=3,Paramètres!$D$164,IF(Codes!BH15="A","",0))))),"")</f>
        <v/>
      </c>
      <c r="BG9" s="67" t="str">
        <f>IF(Codes!BI15&lt;&gt;"",IF(Codes!BI15=1,100,IF(Codes!BI15=9,Paramètres!$D$162,IF(Codes!BI15=2,Paramètres!$D$163,IF(Codes!BI15=3,Paramètres!$D$164,IF(Codes!BI15="A","",0))))),"")</f>
        <v/>
      </c>
      <c r="BH9" s="67" t="str">
        <f>IF(Codes!BJ15&lt;&gt;"",IF(Codes!BJ15=1,100,IF(Codes!BJ15=9,50,IF(Codes!BJ15=2,Paramètres!$D$163,IF(Codes!BJ15=3,Paramètres!$D$164,IF(Codes!BJ15="A","",0))))),"")</f>
        <v/>
      </c>
      <c r="BI9" s="67" t="str">
        <f>IF(Codes!BK15&lt;&gt;"",IF(Codes!BK15=1,100,IF(Codes!BK15=9,Paramètres!$D$162,IF(Codes!BK15=2,Paramètres!$D$163,IF(Codes!BK15=3,Paramètres!$D$164,IF(Codes!BK15="A","",0))))),"")</f>
        <v/>
      </c>
      <c r="BJ9" s="67" t="str">
        <f>IF(Codes!BL15&lt;&gt;"",IF(Codes!BL15=1,100,IF(Codes!BL15=9,Paramètres!$D$162,IF(Codes!BL15=2,Paramètres!$D$163,IF(Codes!BL15=3,Paramètres!$D$164,IF(Codes!BL15="A","",0))))),"")</f>
        <v/>
      </c>
      <c r="BK9" s="67" t="str">
        <f>IF(Codes!BM15&lt;&gt;"",IF(Codes!BM15=1,100,IF(Codes!BM15=9,Paramètres!$D$162,IF(Codes!BM15=2,Paramètres!$D$163,IF(Codes!BM15=3,Paramètres!$D$164,IF(Codes!BM15="A","",0))))),"")</f>
        <v/>
      </c>
      <c r="BL9" s="67" t="str">
        <f>IF(Codes!BN15&lt;&gt;"",IF(Codes!BN15=1,100,IF(Codes!BN15=9,Paramètres!$D$162,IF(Codes!BN15=2,Paramètres!$D$163,IF(Codes!BN15=3,Paramètres!$D$164,IF(Codes!BN15="A","",0))))),"")</f>
        <v/>
      </c>
      <c r="BM9" s="67" t="str">
        <f>IF(Codes!BO15&lt;&gt;"",IF(Codes!BO15=1,100,IF(Codes!BO15=9,Paramètres!$D$162,IF(Codes!BO15=2,Paramètres!$D$163,IF(Codes!BO15=3,Paramètres!$D$164,IF(Codes!BO15="A","",0))))),"")</f>
        <v/>
      </c>
      <c r="BN9" s="67" t="str">
        <f>IF(Codes!BP15&lt;&gt;"",IF(Codes!BP15=1,100,IF(Codes!BP15=9,Paramètres!$D$162,IF(Codes!BP15=2,Paramètres!$D$163,IF(Codes!BP15=3,Paramètres!$D$164,IF(Codes!BP15="A","",0))))),"")</f>
        <v/>
      </c>
      <c r="BO9" s="67" t="str">
        <f>IF(Codes!BQ15&lt;&gt;"",IF(Codes!BQ15=1,100,IF(Codes!BQ15=9,Paramètres!$D$162,IF(Codes!BQ15=2,Paramètres!$D$163,IF(Codes!BQ15=3,Paramètres!$D$164,IF(Codes!BQ15="A","",0))))),"")</f>
        <v/>
      </c>
      <c r="BP9" s="67" t="str">
        <f>IF(Codes!BR15&lt;&gt;"",IF(Codes!BR15=1,100,IF(Codes!BR15=9,Paramètres!$D$162,IF(Codes!BR15=2,Paramètres!$D$163,IF(Codes!BR15=3,Paramètres!$D$164,IF(Codes!BR15="A","",0))))),"")</f>
        <v/>
      </c>
      <c r="BQ9" s="67" t="str">
        <f>IF(Codes!BS15&lt;&gt;"",IF(Codes!BS15=1,100,IF(Codes!BS15=9,Paramètres!$D$162,IF(Codes!BS15=2,Paramètres!$D$163,IF(Codes!BS15=3,Paramètres!$D$164,IF(Codes!BS15="A","",0))))),"")</f>
        <v/>
      </c>
      <c r="BR9" s="67" t="str">
        <f>IF(Codes!BT15&lt;&gt;"",IF(Codes!BT15=1,100,IF(Codes!BT15=9,Paramètres!$D$162,IF(Codes!BT15=2,Paramètres!$D$163,IF(Codes!BT15=3,Paramètres!$D$164,IF(Codes!BT15="A","",0))))),"")</f>
        <v/>
      </c>
      <c r="BS9" s="67" t="str">
        <f>IF(Codes!BU15&lt;&gt;"",IF(Codes!BU15=1,100,IF(Codes!BU15=9,Paramètres!$D$162,IF(Codes!BU15=2,Paramètres!$D$163,IF(Codes!BU15=3,Paramètres!$D$164,IF(Codes!BU15="A","",0))))),"")</f>
        <v/>
      </c>
      <c r="BT9" s="67" t="str">
        <f>Codes!C15</f>
        <v/>
      </c>
    </row>
    <row r="10" spans="1:72" s="70" customFormat="1" ht="23.25">
      <c r="A10" s="69" t="str">
        <f>Codes!C16</f>
        <v/>
      </c>
      <c r="B10" s="67" t="str">
        <f>IF(Codes!D16&lt;&gt;"",IF(Codes!D16=1,100,IF(Codes!D16=9,Paramètres!$D$162,IF(Codes!D16=2,Paramètres!$D$163,IF(Codes!D16=3,Paramètres!$D$164,IF(Codes!D16="A","",0))))),"")</f>
        <v/>
      </c>
      <c r="C10" s="67" t="str">
        <f>IF(Codes!E16&lt;&gt;"",IF(Codes!E16=1,100,IF(Codes!E16=9,Paramètres!$D$162,IF(Codes!E16=2,Paramètres!$D$163,IF(Codes!E16=3,Paramètres!$D$164,IF(Codes!E16="A","",0))))),"")</f>
        <v/>
      </c>
      <c r="D10" s="67" t="str">
        <f>IF(Codes!F16&lt;&gt;"",IF(Codes!F16=1,100,IF(Codes!F16=9,Paramètres!$D$162,IF(Codes!F16=2,Paramètres!$D$163,IF(Codes!F16=3,Paramètres!$D$164,IF(Codes!F16="A","",0))))),"")</f>
        <v/>
      </c>
      <c r="E10" s="67" t="str">
        <f>IF(Codes!G16&lt;&gt;"",IF(Codes!G16=1,100,IF(Codes!G16=9,Paramètres!$D$162,IF(Codes!G16=2,Paramètres!$D$163,IF(Codes!G16=3,Paramètres!$D$164,IF(Codes!G16="A","",0))))),"")</f>
        <v/>
      </c>
      <c r="F10" s="67" t="str">
        <f>IF(Codes!H16&lt;&gt;"",IF(Codes!H16=1,100,IF(Codes!H16=9,Paramètres!$D$162,IF(Codes!H16=2,Paramètres!$D$163,IF(Codes!H16=3,Paramètres!$D$164,IF(Codes!H16="A","",0))))),"")</f>
        <v/>
      </c>
      <c r="G10" s="67" t="str">
        <f>IF(Codes!I16&lt;&gt;"",IF(Codes!I16=1,100,IF(Codes!I16=9,Paramètres!$D$162,IF(Codes!I16=2,Paramètres!$D$163,IF(Codes!I16=3,Paramètres!$D$164,IF(Codes!I16="A","",0))))),"")</f>
        <v/>
      </c>
      <c r="H10" s="67" t="str">
        <f>IF(Codes!J16&lt;&gt;"",IF(Codes!J16=1,100,IF(Codes!J16=9,Paramètres!$D$162,IF(Codes!J16=2,Paramètres!$D$163,IF(Codes!J16=3,Paramètres!$D$164,IF(Codes!J16="A","",0))))),"")</f>
        <v/>
      </c>
      <c r="I10" s="67" t="str">
        <f>IF(Codes!K16&lt;&gt;"",IF(Codes!K16=1,100,IF(Codes!K16=9,Paramètres!$D$162,IF(Codes!K16=2,Paramètres!$D$163,IF(Codes!K16=3,Paramètres!$D$164,IF(Codes!K16="A","",0))))),"")</f>
        <v/>
      </c>
      <c r="J10" s="67" t="str">
        <f>IF(Codes!L16&lt;&gt;"",IF(Codes!L16=1,100,IF(Codes!L16=9,Paramètres!$D$162,IF(Codes!L16=2,Paramètres!$D$163,IF(Codes!L16=3,Paramètres!$D$164,IF(Codes!L16="A","",0))))),"")</f>
        <v/>
      </c>
      <c r="K10" s="67" t="str">
        <f>IF(Codes!M16&lt;&gt;"",IF(Codes!M16=1,100,IF(Codes!M16=9,Paramètres!$D$162,IF(Codes!M16=2,Paramètres!$D$163,IF(Codes!M16=3,Paramètres!$D$164,IF(Codes!M16="A","",0))))),"")</f>
        <v/>
      </c>
      <c r="L10" s="67" t="str">
        <f>IF(Codes!N16&lt;&gt;"",IF(Codes!N16=1,100,IF(Codes!N16=9,Paramètres!$D$162,IF(Codes!N16=2,Paramètres!$D$163,IF(Codes!N16=3,Paramètres!$D$164,IF(Codes!N16="A","",0))))),"")</f>
        <v/>
      </c>
      <c r="M10" s="67" t="str">
        <f>IF(Codes!O16&lt;&gt;"",IF(Codes!O16=1,100,IF(Codes!O16=9,Paramètres!$D$162,IF(Codes!O16=2,Paramètres!$D$163,IF(Codes!O16=3,Paramètres!$D$164,IF(Codes!O16="A","",0))))),"")</f>
        <v/>
      </c>
      <c r="N10" s="67" t="str">
        <f>IF(Codes!P16&lt;&gt;"",IF(Codes!P16=1,100,IF(Codes!P16=9,Paramètres!$D$162,IF(Codes!P16=2,Paramètres!$D$163,IF(Codes!P16=3,Paramètres!$D$164,IF(Codes!P16="A","",0))))),"")</f>
        <v/>
      </c>
      <c r="O10" s="67" t="str">
        <f>IF(Codes!Q16&lt;&gt;"",IF(Codes!Q16=1,100,IF(Codes!Q16=9,Paramètres!$D$162,IF(Codes!Q16=2,Paramètres!$D$163,IF(Codes!Q16=3,Paramètres!$D$164,IF(Codes!Q16="A","",0))))),"")</f>
        <v/>
      </c>
      <c r="P10" s="67" t="str">
        <f>IF(Codes!R16&lt;&gt;"",IF(Codes!R16=1,100,IF(Codes!R16=9,Paramètres!$D$162,IF(Codes!R16=2,Paramètres!$D$163,IF(Codes!R16=3,Paramètres!$D$164,IF(Codes!R16="A","",0))))),"")</f>
        <v/>
      </c>
      <c r="Q10" s="67" t="str">
        <f>IF(Codes!S16&lt;&gt;"",IF(Codes!S16=1,100,IF(Codes!S16=9,Paramètres!$D$162,IF(Codes!S16=2,Paramètres!$D$163,IF(Codes!S16=3,Paramètres!$D$164,IF(Codes!S16="A","",0))))),"")</f>
        <v/>
      </c>
      <c r="R10" s="67" t="str">
        <f>IF(Codes!T16&lt;&gt;"",IF(Codes!T16=1,100,IF(Codes!T16=9,Paramètres!$D$162,IF(Codes!T16=2,Paramètres!$D$163,IF(Codes!T16=3,Paramètres!$D$164,IF(Codes!T16="A","",0))))),"")</f>
        <v/>
      </c>
      <c r="S10" s="67" t="str">
        <f>IF(Codes!U16&lt;&gt;"",IF(Codes!U16=1,100,IF(Codes!U16=9,Paramètres!$D$162,IF(Codes!U16=2,Paramètres!$D$163,IF(Codes!U16=3,Paramètres!$D$164,IF(Codes!U16="A","",0))))),"")</f>
        <v/>
      </c>
      <c r="T10" s="67" t="str">
        <f>IF(Codes!V16&lt;&gt;"",IF(Codes!V16=1,100,IF(Codes!V16=9,Paramètres!$D$162,IF(Codes!V16=2,Paramètres!$D$163,IF(Codes!V16=3,Paramètres!$D$164,IF(Codes!V16="A","",0))))),"")</f>
        <v/>
      </c>
      <c r="U10" s="67" t="str">
        <f>IF(Codes!W16&lt;&gt;"",IF(Codes!W16=1,100,IF(Codes!W16=9,Paramètres!$D$162,IF(Codes!W16=2,Paramètres!$D$163,IF(Codes!W16=3,Paramètres!$D$164,IF(Codes!W16="A","",0))))),"")</f>
        <v/>
      </c>
      <c r="V10" s="67" t="str">
        <f>IF(Codes!X16&lt;&gt;"",IF(Codes!X16=1,100,IF(Codes!X16=9,Paramètres!$D$162,IF(Codes!X16=2,Paramètres!$D$163,IF(Codes!X16=3,Paramètres!$D$164,IF(Codes!X16="A","",0))))),"")</f>
        <v/>
      </c>
      <c r="W10" s="67" t="str">
        <f>IF(Codes!Y16&lt;&gt;"",IF(Codes!Y16=1,100,IF(Codes!Y16=9,Paramètres!$D$162,IF(Codes!Y16=2,Paramètres!$D$163,IF(Codes!Y16=3,Paramètres!$D$164,IF(Codes!Y16="A","",0))))),"")</f>
        <v/>
      </c>
      <c r="X10" s="67" t="str">
        <f>IF(Codes!Z16&lt;&gt;"",IF(Codes!Z16=1,100,IF(Codes!Z16=9,Paramètres!$D$162,IF(Codes!Z16=2,Paramètres!$D$163,IF(Codes!Z16=3,Paramètres!$D$164,IF(Codes!Z16="A","",0))))),"")</f>
        <v/>
      </c>
      <c r="Y10" s="67" t="str">
        <f>IF(Codes!AA16&lt;&gt;"",IF(Codes!AA16=1,100,IF(Codes!AA16=9,Paramètres!$D$162,IF(Codes!AA16=2,Paramètres!$D$163,IF(Codes!AA16=3,Paramètres!$D$164,IF(Codes!AA16="A","",0))))),"")</f>
        <v/>
      </c>
      <c r="Z10" s="67" t="str">
        <f>IF(Codes!AB16&lt;&gt;"",IF(Codes!AB16=1,100,IF(Codes!AB16=9,Paramètres!$D$162,IF(Codes!AB16=2,Paramètres!$D$163,IF(Codes!AB16=3,Paramètres!$D$164,IF(Codes!AB16="A","",0))))),"")</f>
        <v/>
      </c>
      <c r="AA10" s="67" t="str">
        <f>IF(Codes!AC16&lt;&gt;"",IF(Codes!AC16=1,100,IF(Codes!AC16=9,Paramètres!$D$162,IF(Codes!AC16=2,Paramètres!$D$163,IF(Codes!AC16=3,Paramètres!$D$164,IF(Codes!AC16="A","",0))))),"")</f>
        <v/>
      </c>
      <c r="AB10" s="67" t="str">
        <f>IF(Codes!AD16&lt;&gt;"",IF(Codes!AD16=1,100,IF(Codes!AD16=9,Paramètres!$D$162,IF(Codes!AD16=2,Paramètres!$D$163,IF(Codes!AD16=3,Paramètres!$D$164,IF(Codes!AD16="A","",0))))),"")</f>
        <v/>
      </c>
      <c r="AC10" s="67" t="str">
        <f>IF(Codes!AE16&lt;&gt;"",IF(Codes!AE16=1,100,IF(Codes!AE16=9,Paramètres!$D$162,IF(Codes!AE16=2,Paramètres!$D$163,IF(Codes!AE16=3,Paramètres!$D$164,IF(Codes!AE16="A","",0))))),"")</f>
        <v/>
      </c>
      <c r="AD10" s="67" t="str">
        <f>IF(Codes!AF16&lt;&gt;"",IF(Codes!AF16=1,100,IF(Codes!AF16=9,Paramètres!$D$162,IF(Codes!AF16=2,Paramètres!$D$163,IF(Codes!AF16=3,Paramètres!$D$164,IF(Codes!AF16="A","",0))))),"")</f>
        <v/>
      </c>
      <c r="AE10" s="67" t="str">
        <f>IF(Codes!AG16&lt;&gt;"",IF(Codes!AG16=1,100,IF(Codes!AG16=9,Paramètres!$D$162,IF(Codes!AG16=2,Paramètres!$D$163,IF(Codes!AG16=3,Paramètres!$D$164,IF(Codes!AG16="A","",0))))),"")</f>
        <v/>
      </c>
      <c r="AF10" s="67" t="str">
        <f>IF(Codes!AH16&lt;&gt;"",IF(Codes!AH16=1,100,IF(Codes!AH16=9,Paramètres!$D$162,IF(Codes!AH16=2,Paramètres!$D$163,IF(Codes!AH16=3,Paramètres!$D$164,IF(Codes!AH16="A","",0))))),"")</f>
        <v/>
      </c>
      <c r="AG10" s="67" t="str">
        <f>IF(Codes!AI16&lt;&gt;"",IF(Codes!AI16=1,100,IF(Codes!AI16=9,Paramètres!$D$162,IF(Codes!AI16=2,Paramètres!$D$163,IF(Codes!AI16=3,Paramètres!$D$164,IF(Codes!AI16="A","",0))))),"")</f>
        <v/>
      </c>
      <c r="AH10" s="67" t="str">
        <f>IF(Codes!AJ16&lt;&gt;"",IF(Codes!AJ16=1,100,IF(Codes!AJ16=9,Paramètres!$D$162,IF(Codes!AJ16=2,Paramètres!$D$163,IF(Codes!AJ16=3,Paramètres!$D$164,IF(Codes!AJ16="A","",0))))),"")</f>
        <v/>
      </c>
      <c r="AI10" s="67" t="str">
        <f>IF(Codes!AK16&lt;&gt;"",IF(Codes!AK16=1,100,IF(Codes!AK16=9,Paramètres!$D$162,IF(Codes!AK16=2,Paramètres!$D$163,IF(Codes!AK16=3,Paramètres!$D$164,IF(Codes!AK16="A","",0))))),"")</f>
        <v/>
      </c>
      <c r="AJ10" s="67" t="str">
        <f>IF(Codes!AL16&lt;&gt;"",IF(Codes!AL16=1,100,IF(Codes!AL16=9,Paramètres!$D$162,IF(Codes!AL16=2,Paramètres!$D$163,IF(Codes!AL16=3,Paramètres!$D$164,IF(Codes!AL16="A","",0))))),"")</f>
        <v/>
      </c>
      <c r="AK10" s="67" t="str">
        <f>IF(Codes!AM16&lt;&gt;"",IF(Codes!AM16=1,100,IF(Codes!AM16=9,Paramètres!$D$162,IF(Codes!AM16=2,Paramètres!$D$163,IF(Codes!AM16=3,Paramètres!$D$164,IF(Codes!AM16="A","",0))))),"")</f>
        <v/>
      </c>
      <c r="AL10" s="67" t="str">
        <f>IF(Codes!AN16&lt;&gt;"",IF(Codes!AN16=1,100,IF(Codes!AN16=9,Paramètres!$D$162,IF(Codes!AN16=2,Paramètres!$D$163,IF(Codes!AN16=3,Paramètres!$D$164,IF(Codes!AN16="A","",0))))),"")</f>
        <v/>
      </c>
      <c r="AM10" s="67" t="str">
        <f>IF(Codes!AO16&lt;&gt;"",IF(Codes!AO16=1,100,IF(Codes!AO16=9,50,IF(Codes!AO16=2,Paramètres!$D$163,IF(Codes!AO16=3,Paramètres!$D$164,IF(Codes!AO16="A","",0))))),"")</f>
        <v/>
      </c>
      <c r="AN10" s="67" t="str">
        <f>IF(Codes!AP16&lt;&gt;"",IF(Codes!AP16=1,100,IF(Codes!AP16=9,50,IF(Codes!AP16=2,Paramètres!$D$163,IF(Codes!AP16=3,Paramètres!$D$164,IF(Codes!AP16="A","",0))))),"")</f>
        <v/>
      </c>
      <c r="AO10" s="67" t="str">
        <f>IF(Codes!AQ16&lt;&gt;"",IF(Codes!AQ16=1,100,IF(Codes!AQ16=9,50,IF(Codes!AQ16=2,Paramètres!$D$163,IF(Codes!AQ16=3,Paramètres!$D$164,IF(Codes!AQ16="A","",0))))),"")</f>
        <v/>
      </c>
      <c r="AP10" s="67" t="str">
        <f>IF(Codes!AR16&lt;&gt;"",IF(Codes!AR16=1,100,IF(Codes!AR16=9,50,IF(Codes!AR16=2,Paramètres!$D$163,IF(Codes!AR16=3,Paramètres!$D$164,IF(Codes!AR16="A","",0))))),"")</f>
        <v/>
      </c>
      <c r="AQ10" s="67" t="str">
        <f>IF(Codes!AS16&lt;&gt;"",IF(Codes!AS16=1,100,IF(Codes!AS16=9,Paramètres!$D$162,IF(Codes!AS16=2,Paramètres!$D$163,IF(Codes!AS16=3,Paramètres!$D$164,IF(Codes!AS16="A","",0))))),"")</f>
        <v/>
      </c>
      <c r="AR10" s="67" t="str">
        <f>IF(Codes!AT16&lt;&gt;"",IF(Codes!AT16=1,100,IF(Codes!AT16=9,50,IF(Codes!AT16=2,Paramètres!$D$163,IF(Codes!AT16=3,Paramètres!$D$164,IF(Codes!AT16="A","",0))))),"")</f>
        <v/>
      </c>
      <c r="AS10" s="67" t="str">
        <f>IF(Codes!AU16&lt;&gt;"",IF(Codes!AU16=1,100,IF(Codes!AU16=9,Paramètres!$D$162,IF(Codes!AU16=2,Paramètres!$D$163,IF(Codes!AU16=3,Paramètres!$D$164,IF(Codes!AU16="A","",0))))),"")</f>
        <v/>
      </c>
      <c r="AT10" s="67" t="str">
        <f>IF(Codes!AV16&lt;&gt;"",IF(Codes!AV16=1,100,IF(Codes!AV16=9,50,IF(Codes!AV16=2,Paramètres!$D$163,IF(Codes!AV16=3,Paramètres!$D$164,IF(Codes!AV16="A","",0))))),"")</f>
        <v/>
      </c>
      <c r="AU10" s="67" t="str">
        <f>IF(Codes!AW16&lt;&gt;"",IF(Codes!AW16=1,100,IF(Codes!AW16=9,Paramètres!$D$162,IF(Codes!AW16=2,Paramètres!$D$163,IF(Codes!AW16=3,Paramètres!$D$164,IF(Codes!AW16="A","",0))))),"")</f>
        <v/>
      </c>
      <c r="AV10" s="67" t="str">
        <f>IF(Codes!AX16&lt;&gt;"",IF(Codes!AX16=1,100,IF(Codes!AX16=9,Paramètres!$D$162,IF(Codes!AX16=2,Paramètres!$D$163,IF(Codes!AX16=3,Paramètres!$D$164,IF(Codes!AX16="A","",0))))),"")</f>
        <v/>
      </c>
      <c r="AW10" s="67" t="str">
        <f>IF(Codes!AY16&lt;&gt;"",IF(Codes!AY16=1,100,IF(Codes!AY16=9,Paramètres!$D$162,IF(Codes!AY16=2,Paramètres!$D$163,IF(Codes!AY16=3,Paramètres!$D$164,IF(Codes!AY16="A","",0))))),"")</f>
        <v/>
      </c>
      <c r="AX10" s="67" t="str">
        <f>IF(Codes!AZ16&lt;&gt;"",IF(Codes!AZ16=1,100,IF(Codes!AZ16=9,50,IF(Codes!AZ16=2,Paramètres!$D$163,IF(Codes!AZ16=3,Paramètres!$D$164,IF(Codes!AZ16="A","",0))))),"")</f>
        <v/>
      </c>
      <c r="AY10" s="67" t="str">
        <f>IF(Codes!BA16&lt;&gt;"",IF(Codes!BA16=1,100,IF(Codes!BA16=9,Paramètres!$D$162,IF(Codes!BA16=2,Paramètres!$D$163,IF(Codes!BA16=3,Paramètres!$D$164,IF(Codes!BA16="A","",0))))),"")</f>
        <v/>
      </c>
      <c r="AZ10" s="67" t="str">
        <f>IF(Codes!BB16&lt;&gt;"",IF(Codes!BB16=1,100,IF(Codes!BB16=9,Paramètres!$D$162,IF(Codes!BB16=2,Paramètres!$D$163,IF(Codes!BB16=3,Paramètres!$D$164,IF(Codes!BB16="A","",0))))),"")</f>
        <v/>
      </c>
      <c r="BA10" s="67" t="str">
        <f>IF(Codes!BC16&lt;&gt;"",IF(Codes!BC16=1,100,IF(Codes!BC16=9,Paramètres!$D$162,IF(Codes!BC16=2,Paramètres!$D$163,IF(Codes!BC16=3,Paramètres!$D$164,IF(Codes!BC16="A","",0))))),"")</f>
        <v/>
      </c>
      <c r="BB10" s="67" t="str">
        <f>IF(Codes!BD16&lt;&gt;"",IF(Codes!BD16=1,100,IF(Codes!BD16=9,Paramètres!$D$162,IF(Codes!BD16=2,Paramètres!$D$163,IF(Codes!BD16=3,Paramètres!$D$164,IF(Codes!BD16="A","",0))))),"")</f>
        <v/>
      </c>
      <c r="BC10" s="67" t="str">
        <f>IF(Codes!BE16&lt;&gt;"",IF(Codes!BE16=1,100,IF(Codes!BE16=9,Paramètres!$D$162,IF(Codes!BE16=2,Paramètres!$D$163,IF(Codes!BE16=3,Paramètres!$D$164,IF(Codes!BE16="A","",0))))),"")</f>
        <v/>
      </c>
      <c r="BD10" s="67" t="str">
        <f>IF(Codes!BF16&lt;&gt;"",IF(Codes!BF16=1,100,IF(Codes!BF16=9,Paramètres!$D$162,IF(Codes!BF16=2,Paramètres!$D$163,IF(Codes!BF16=3,Paramètres!$D$164,IF(Codes!BF16="A","",0))))),"")</f>
        <v/>
      </c>
      <c r="BE10" s="67" t="str">
        <f>IF(Codes!BG16&lt;&gt;"",IF(Codes!BG16=1,100,IF(Codes!BG16=9,Paramètres!$D$162,IF(Codes!BG16=2,Paramètres!$D$163,IF(Codes!BG16=3,Paramètres!$D$164,IF(Codes!BG16="A","",0))))),"")</f>
        <v/>
      </c>
      <c r="BF10" s="67" t="str">
        <f>IF(Codes!BH16&lt;&gt;"",IF(Codes!BH16=1,100,IF(Codes!BH16=9,Paramètres!$D$162,IF(Codes!BH16=2,Paramètres!$D$163,IF(Codes!BH16=3,Paramètres!$D$164,IF(Codes!BH16="A","",0))))),"")</f>
        <v/>
      </c>
      <c r="BG10" s="67" t="str">
        <f>IF(Codes!BI16&lt;&gt;"",IF(Codes!BI16=1,100,IF(Codes!BI16=9,Paramètres!$D$162,IF(Codes!BI16=2,Paramètres!$D$163,IF(Codes!BI16=3,Paramètres!$D$164,IF(Codes!BI16="A","",0))))),"")</f>
        <v/>
      </c>
      <c r="BH10" s="67" t="str">
        <f>IF(Codes!BJ16&lt;&gt;"",IF(Codes!BJ16=1,100,IF(Codes!BJ16=9,50,IF(Codes!BJ16=2,Paramètres!$D$163,IF(Codes!BJ16=3,Paramètres!$D$164,IF(Codes!BJ16="A","",0))))),"")</f>
        <v/>
      </c>
      <c r="BI10" s="67" t="str">
        <f>IF(Codes!BK16&lt;&gt;"",IF(Codes!BK16=1,100,IF(Codes!BK16=9,Paramètres!$D$162,IF(Codes!BK16=2,Paramètres!$D$163,IF(Codes!BK16=3,Paramètres!$D$164,IF(Codes!BK16="A","",0))))),"")</f>
        <v/>
      </c>
      <c r="BJ10" s="67" t="str">
        <f>IF(Codes!BL16&lt;&gt;"",IF(Codes!BL16=1,100,IF(Codes!BL16=9,Paramètres!$D$162,IF(Codes!BL16=2,Paramètres!$D$163,IF(Codes!BL16=3,Paramètres!$D$164,IF(Codes!BL16="A","",0))))),"")</f>
        <v/>
      </c>
      <c r="BK10" s="67" t="str">
        <f>IF(Codes!BM16&lt;&gt;"",IF(Codes!BM16=1,100,IF(Codes!BM16=9,Paramètres!$D$162,IF(Codes!BM16=2,Paramètres!$D$163,IF(Codes!BM16=3,Paramètres!$D$164,IF(Codes!BM16="A","",0))))),"")</f>
        <v/>
      </c>
      <c r="BL10" s="67" t="str">
        <f>IF(Codes!BN16&lt;&gt;"",IF(Codes!BN16=1,100,IF(Codes!BN16=9,Paramètres!$D$162,IF(Codes!BN16=2,Paramètres!$D$163,IF(Codes!BN16=3,Paramètres!$D$164,IF(Codes!BN16="A","",0))))),"")</f>
        <v/>
      </c>
      <c r="BM10" s="67" t="str">
        <f>IF(Codes!BO16&lt;&gt;"",IF(Codes!BO16=1,100,IF(Codes!BO16=9,Paramètres!$D$162,IF(Codes!BO16=2,Paramètres!$D$163,IF(Codes!BO16=3,Paramètres!$D$164,IF(Codes!BO16="A","",0))))),"")</f>
        <v/>
      </c>
      <c r="BN10" s="67" t="str">
        <f>IF(Codes!BP16&lt;&gt;"",IF(Codes!BP16=1,100,IF(Codes!BP16=9,Paramètres!$D$162,IF(Codes!BP16=2,Paramètres!$D$163,IF(Codes!BP16=3,Paramètres!$D$164,IF(Codes!BP16="A","",0))))),"")</f>
        <v/>
      </c>
      <c r="BO10" s="67" t="str">
        <f>IF(Codes!BQ16&lt;&gt;"",IF(Codes!BQ16=1,100,IF(Codes!BQ16=9,Paramètres!$D$162,IF(Codes!BQ16=2,Paramètres!$D$163,IF(Codes!BQ16=3,Paramètres!$D$164,IF(Codes!BQ16="A","",0))))),"")</f>
        <v/>
      </c>
      <c r="BP10" s="67" t="str">
        <f>IF(Codes!BR16&lt;&gt;"",IF(Codes!BR16=1,100,IF(Codes!BR16=9,Paramètres!$D$162,IF(Codes!BR16=2,Paramètres!$D$163,IF(Codes!BR16=3,Paramètres!$D$164,IF(Codes!BR16="A","",0))))),"")</f>
        <v/>
      </c>
      <c r="BQ10" s="67" t="str">
        <f>IF(Codes!BS16&lt;&gt;"",IF(Codes!BS16=1,100,IF(Codes!BS16=9,Paramètres!$D$162,IF(Codes!BS16=2,Paramètres!$D$163,IF(Codes!BS16=3,Paramètres!$D$164,IF(Codes!BS16="A","",0))))),"")</f>
        <v/>
      </c>
      <c r="BR10" s="67" t="str">
        <f>IF(Codes!BT16&lt;&gt;"",IF(Codes!BT16=1,100,IF(Codes!BT16=9,Paramètres!$D$162,IF(Codes!BT16=2,Paramètres!$D$163,IF(Codes!BT16=3,Paramètres!$D$164,IF(Codes!BT16="A","",0))))),"")</f>
        <v/>
      </c>
      <c r="BS10" s="67" t="str">
        <f>IF(Codes!BU16&lt;&gt;"",IF(Codes!BU16=1,100,IF(Codes!BU16=9,Paramètres!$D$162,IF(Codes!BU16=2,Paramètres!$D$163,IF(Codes!BU16=3,Paramètres!$D$164,IF(Codes!BU16="A","",0))))),"")</f>
        <v/>
      </c>
      <c r="BT10" s="67" t="str">
        <f>Codes!C16</f>
        <v/>
      </c>
    </row>
    <row r="11" spans="1:72" s="70" customFormat="1" ht="23.25">
      <c r="A11" s="69" t="str">
        <f>Codes!C17</f>
        <v/>
      </c>
      <c r="B11" s="67" t="str">
        <f>IF(Codes!D17&lt;&gt;"",IF(Codes!D17=1,100,IF(Codes!D17=9,Paramètres!$D$162,IF(Codes!D17=2,Paramètres!$D$163,IF(Codes!D17=3,Paramètres!$D$164,IF(Codes!D17="A","",0))))),"")</f>
        <v/>
      </c>
      <c r="C11" s="67" t="str">
        <f>IF(Codes!E17&lt;&gt;"",IF(Codes!E17=1,100,IF(Codes!E17=9,Paramètres!$D$162,IF(Codes!E17=2,Paramètres!$D$163,IF(Codes!E17=3,Paramètres!$D$164,IF(Codes!E17="A","",0))))),"")</f>
        <v/>
      </c>
      <c r="D11" s="67" t="str">
        <f>IF(Codes!F17&lt;&gt;"",IF(Codes!F17=1,100,IF(Codes!F17=9,Paramètres!$D$162,IF(Codes!F17=2,Paramètres!$D$163,IF(Codes!F17=3,Paramètres!$D$164,IF(Codes!F17="A","",0))))),"")</f>
        <v/>
      </c>
      <c r="E11" s="67" t="str">
        <f>IF(Codes!G17&lt;&gt;"",IF(Codes!G17=1,100,IF(Codes!G17=9,Paramètres!$D$162,IF(Codes!G17=2,Paramètres!$D$163,IF(Codes!G17=3,Paramètres!$D$164,IF(Codes!G17="A","",0))))),"")</f>
        <v/>
      </c>
      <c r="F11" s="67" t="str">
        <f>IF(Codes!H17&lt;&gt;"",IF(Codes!H17=1,100,IF(Codes!H17=9,Paramètres!$D$162,IF(Codes!H17=2,Paramètres!$D$163,IF(Codes!H17=3,Paramètres!$D$164,IF(Codes!H17="A","",0))))),"")</f>
        <v/>
      </c>
      <c r="G11" s="67" t="str">
        <f>IF(Codes!I17&lt;&gt;"",IF(Codes!I17=1,100,IF(Codes!I17=9,Paramètres!$D$162,IF(Codes!I17=2,Paramètres!$D$163,IF(Codes!I17=3,Paramètres!$D$164,IF(Codes!I17="A","",0))))),"")</f>
        <v/>
      </c>
      <c r="H11" s="67" t="str">
        <f>IF(Codes!J17&lt;&gt;"",IF(Codes!J17=1,100,IF(Codes!J17=9,Paramètres!$D$162,IF(Codes!J17=2,Paramètres!$D$163,IF(Codes!J17=3,Paramètres!$D$164,IF(Codes!J17="A","",0))))),"")</f>
        <v/>
      </c>
      <c r="I11" s="67" t="str">
        <f>IF(Codes!K17&lt;&gt;"",IF(Codes!K17=1,100,IF(Codes!K17=9,Paramètres!$D$162,IF(Codes!K17=2,Paramètres!$D$163,IF(Codes!K17=3,Paramètres!$D$164,IF(Codes!K17="A","",0))))),"")</f>
        <v/>
      </c>
      <c r="J11" s="67" t="str">
        <f>IF(Codes!L17&lt;&gt;"",IF(Codes!L17=1,100,IF(Codes!L17=9,Paramètres!$D$162,IF(Codes!L17=2,Paramètres!$D$163,IF(Codes!L17=3,Paramètres!$D$164,IF(Codes!L17="A","",0))))),"")</f>
        <v/>
      </c>
      <c r="K11" s="67" t="str">
        <f>IF(Codes!M17&lt;&gt;"",IF(Codes!M17=1,100,IF(Codes!M17=9,Paramètres!$D$162,IF(Codes!M17=2,Paramètres!$D$163,IF(Codes!M17=3,Paramètres!$D$164,IF(Codes!M17="A","",0))))),"")</f>
        <v/>
      </c>
      <c r="L11" s="67" t="str">
        <f>IF(Codes!N17&lt;&gt;"",IF(Codes!N17=1,100,IF(Codes!N17=9,Paramètres!$D$162,IF(Codes!N17=2,Paramètres!$D$163,IF(Codes!N17=3,Paramètres!$D$164,IF(Codes!N17="A","",0))))),"")</f>
        <v/>
      </c>
      <c r="M11" s="67" t="str">
        <f>IF(Codes!O17&lt;&gt;"",IF(Codes!O17=1,100,IF(Codes!O17=9,Paramètres!$D$162,IF(Codes!O17=2,Paramètres!$D$163,IF(Codes!O17=3,Paramètres!$D$164,IF(Codes!O17="A","",0))))),"")</f>
        <v/>
      </c>
      <c r="N11" s="67" t="str">
        <f>IF(Codes!P17&lt;&gt;"",IF(Codes!P17=1,100,IF(Codes!P17=9,Paramètres!$D$162,IF(Codes!P17=2,Paramètres!$D$163,IF(Codes!P17=3,Paramètres!$D$164,IF(Codes!P17="A","",0))))),"")</f>
        <v/>
      </c>
      <c r="O11" s="67" t="str">
        <f>IF(Codes!Q17&lt;&gt;"",IF(Codes!Q17=1,100,IF(Codes!Q17=9,Paramètres!$D$162,IF(Codes!Q17=2,Paramètres!$D$163,IF(Codes!Q17=3,Paramètres!$D$164,IF(Codes!Q17="A","",0))))),"")</f>
        <v/>
      </c>
      <c r="P11" s="67" t="str">
        <f>IF(Codes!R17&lt;&gt;"",IF(Codes!R17=1,100,IF(Codes!R17=9,Paramètres!$D$162,IF(Codes!R17=2,Paramètres!$D$163,IF(Codes!R17=3,Paramètres!$D$164,IF(Codes!R17="A","",0))))),"")</f>
        <v/>
      </c>
      <c r="Q11" s="67" t="str">
        <f>IF(Codes!S17&lt;&gt;"",IF(Codes!S17=1,100,IF(Codes!S17=9,Paramètres!$D$162,IF(Codes!S17=2,Paramètres!$D$163,IF(Codes!S17=3,Paramètres!$D$164,IF(Codes!S17="A","",0))))),"")</f>
        <v/>
      </c>
      <c r="R11" s="67" t="str">
        <f>IF(Codes!T17&lt;&gt;"",IF(Codes!T17=1,100,IF(Codes!T17=9,Paramètres!$D$162,IF(Codes!T17=2,Paramètres!$D$163,IF(Codes!T17=3,Paramètres!$D$164,IF(Codes!T17="A","",0))))),"")</f>
        <v/>
      </c>
      <c r="S11" s="67" t="str">
        <f>IF(Codes!U17&lt;&gt;"",IF(Codes!U17=1,100,IF(Codes!U17=9,Paramètres!$D$162,IF(Codes!U17=2,Paramètres!$D$163,IF(Codes!U17=3,Paramètres!$D$164,IF(Codes!U17="A","",0))))),"")</f>
        <v/>
      </c>
      <c r="T11" s="67" t="str">
        <f>IF(Codes!V17&lt;&gt;"",IF(Codes!V17=1,100,IF(Codes!V17=9,Paramètres!$D$162,IF(Codes!V17=2,Paramètres!$D$163,IF(Codes!V17=3,Paramètres!$D$164,IF(Codes!V17="A","",0))))),"")</f>
        <v/>
      </c>
      <c r="U11" s="67" t="str">
        <f>IF(Codes!W17&lt;&gt;"",IF(Codes!W17=1,100,IF(Codes!W17=9,Paramètres!$D$162,IF(Codes!W17=2,Paramètres!$D$163,IF(Codes!W17=3,Paramètres!$D$164,IF(Codes!W17="A","",0))))),"")</f>
        <v/>
      </c>
      <c r="V11" s="67" t="str">
        <f>IF(Codes!X17&lt;&gt;"",IF(Codes!X17=1,100,IF(Codes!X17=9,Paramètres!$D$162,IF(Codes!X17=2,Paramètres!$D$163,IF(Codes!X17=3,Paramètres!$D$164,IF(Codes!X17="A","",0))))),"")</f>
        <v/>
      </c>
      <c r="W11" s="67" t="str">
        <f>IF(Codes!Y17&lt;&gt;"",IF(Codes!Y17=1,100,IF(Codes!Y17=9,Paramètres!$D$162,IF(Codes!Y17=2,Paramètres!$D$163,IF(Codes!Y17=3,Paramètres!$D$164,IF(Codes!Y17="A","",0))))),"")</f>
        <v/>
      </c>
      <c r="X11" s="67" t="str">
        <f>IF(Codes!Z17&lt;&gt;"",IF(Codes!Z17=1,100,IF(Codes!Z17=9,Paramètres!$D$162,IF(Codes!Z17=2,Paramètres!$D$163,IF(Codes!Z17=3,Paramètres!$D$164,IF(Codes!Z17="A","",0))))),"")</f>
        <v/>
      </c>
      <c r="Y11" s="67" t="str">
        <f>IF(Codes!AA17&lt;&gt;"",IF(Codes!AA17=1,100,IF(Codes!AA17=9,Paramètres!$D$162,IF(Codes!AA17=2,Paramètres!$D$163,IF(Codes!AA17=3,Paramètres!$D$164,IF(Codes!AA17="A","",0))))),"")</f>
        <v/>
      </c>
      <c r="Z11" s="67" t="str">
        <f>IF(Codes!AB17&lt;&gt;"",IF(Codes!AB17=1,100,IF(Codes!AB17=9,Paramètres!$D$162,IF(Codes!AB17=2,Paramètres!$D$163,IF(Codes!AB17=3,Paramètres!$D$164,IF(Codes!AB17="A","",0))))),"")</f>
        <v/>
      </c>
      <c r="AA11" s="67" t="str">
        <f>IF(Codes!AC17&lt;&gt;"",IF(Codes!AC17=1,100,IF(Codes!AC17=9,Paramètres!$D$162,IF(Codes!AC17=2,Paramètres!$D$163,IF(Codes!AC17=3,Paramètres!$D$164,IF(Codes!AC17="A","",0))))),"")</f>
        <v/>
      </c>
      <c r="AB11" s="67" t="str">
        <f>IF(Codes!AD17&lt;&gt;"",IF(Codes!AD17=1,100,IF(Codes!AD17=9,Paramètres!$D$162,IF(Codes!AD17=2,Paramètres!$D$163,IF(Codes!AD17=3,Paramètres!$D$164,IF(Codes!AD17="A","",0))))),"")</f>
        <v/>
      </c>
      <c r="AC11" s="67" t="str">
        <f>IF(Codes!AE17&lt;&gt;"",IF(Codes!AE17=1,100,IF(Codes!AE17=9,Paramètres!$D$162,IF(Codes!AE17=2,Paramètres!$D$163,IF(Codes!AE17=3,Paramètres!$D$164,IF(Codes!AE17="A","",0))))),"")</f>
        <v/>
      </c>
      <c r="AD11" s="67" t="str">
        <f>IF(Codes!AF17&lt;&gt;"",IF(Codes!AF17=1,100,IF(Codes!AF17=9,Paramètres!$D$162,IF(Codes!AF17=2,Paramètres!$D$163,IF(Codes!AF17=3,Paramètres!$D$164,IF(Codes!AF17="A","",0))))),"")</f>
        <v/>
      </c>
      <c r="AE11" s="67" t="str">
        <f>IF(Codes!AG17&lt;&gt;"",IF(Codes!AG17=1,100,IF(Codes!AG17=9,Paramètres!$D$162,IF(Codes!AG17=2,Paramètres!$D$163,IF(Codes!AG17=3,Paramètres!$D$164,IF(Codes!AG17="A","",0))))),"")</f>
        <v/>
      </c>
      <c r="AF11" s="67" t="str">
        <f>IF(Codes!AH17&lt;&gt;"",IF(Codes!AH17=1,100,IF(Codes!AH17=9,Paramètres!$D$162,IF(Codes!AH17=2,Paramètres!$D$163,IF(Codes!AH17=3,Paramètres!$D$164,IF(Codes!AH17="A","",0))))),"")</f>
        <v/>
      </c>
      <c r="AG11" s="67" t="str">
        <f>IF(Codes!AI17&lt;&gt;"",IF(Codes!AI17=1,100,IF(Codes!AI17=9,Paramètres!$D$162,IF(Codes!AI17=2,Paramètres!$D$163,IF(Codes!AI17=3,Paramètres!$D$164,IF(Codes!AI17="A","",0))))),"")</f>
        <v/>
      </c>
      <c r="AH11" s="67" t="str">
        <f>IF(Codes!AJ17&lt;&gt;"",IF(Codes!AJ17=1,100,IF(Codes!AJ17=9,Paramètres!$D$162,IF(Codes!AJ17=2,Paramètres!$D$163,IF(Codes!AJ17=3,Paramètres!$D$164,IF(Codes!AJ17="A","",0))))),"")</f>
        <v/>
      </c>
      <c r="AI11" s="67" t="str">
        <f>IF(Codes!AK17&lt;&gt;"",IF(Codes!AK17=1,100,IF(Codes!AK17=9,Paramètres!$D$162,IF(Codes!AK17=2,Paramètres!$D$163,IF(Codes!AK17=3,Paramètres!$D$164,IF(Codes!AK17="A","",0))))),"")</f>
        <v/>
      </c>
      <c r="AJ11" s="67" t="str">
        <f>IF(Codes!AL17&lt;&gt;"",IF(Codes!AL17=1,100,IF(Codes!AL17=9,Paramètres!$D$162,IF(Codes!AL17=2,Paramètres!$D$163,IF(Codes!AL17=3,Paramètres!$D$164,IF(Codes!AL17="A","",0))))),"")</f>
        <v/>
      </c>
      <c r="AK11" s="67" t="str">
        <f>IF(Codes!AM17&lt;&gt;"",IF(Codes!AM17=1,100,IF(Codes!AM17=9,Paramètres!$D$162,IF(Codes!AM17=2,Paramètres!$D$163,IF(Codes!AM17=3,Paramètres!$D$164,IF(Codes!AM17="A","",0))))),"")</f>
        <v/>
      </c>
      <c r="AL11" s="67" t="str">
        <f>IF(Codes!AN17&lt;&gt;"",IF(Codes!AN17=1,100,IF(Codes!AN17=9,Paramètres!$D$162,IF(Codes!AN17=2,Paramètres!$D$163,IF(Codes!AN17=3,Paramètres!$D$164,IF(Codes!AN17="A","",0))))),"")</f>
        <v/>
      </c>
      <c r="AM11" s="67" t="str">
        <f>IF(Codes!AO17&lt;&gt;"",IF(Codes!AO17=1,100,IF(Codes!AO17=9,50,IF(Codes!AO17=2,Paramètres!$D$163,IF(Codes!AO17=3,Paramètres!$D$164,IF(Codes!AO17="A","",0))))),"")</f>
        <v/>
      </c>
      <c r="AN11" s="67" t="str">
        <f>IF(Codes!AP17&lt;&gt;"",IF(Codes!AP17=1,100,IF(Codes!AP17=9,50,IF(Codes!AP17=2,Paramètres!$D$163,IF(Codes!AP17=3,Paramètres!$D$164,IF(Codes!AP17="A","",0))))),"")</f>
        <v/>
      </c>
      <c r="AO11" s="67" t="str">
        <f>IF(Codes!AQ17&lt;&gt;"",IF(Codes!AQ17=1,100,IF(Codes!AQ17=9,50,IF(Codes!AQ17=2,Paramètres!$D$163,IF(Codes!AQ17=3,Paramètres!$D$164,IF(Codes!AQ17="A","",0))))),"")</f>
        <v/>
      </c>
      <c r="AP11" s="67" t="str">
        <f>IF(Codes!AR17&lt;&gt;"",IF(Codes!AR17=1,100,IF(Codes!AR17=9,50,IF(Codes!AR17=2,Paramètres!$D$163,IF(Codes!AR17=3,Paramètres!$D$164,IF(Codes!AR17="A","",0))))),"")</f>
        <v/>
      </c>
      <c r="AQ11" s="67" t="str">
        <f>IF(Codes!AS17&lt;&gt;"",IF(Codes!AS17=1,100,IF(Codes!AS17=9,Paramètres!$D$162,IF(Codes!AS17=2,Paramètres!$D$163,IF(Codes!AS17=3,Paramètres!$D$164,IF(Codes!AS17="A","",0))))),"")</f>
        <v/>
      </c>
      <c r="AR11" s="67" t="str">
        <f>IF(Codes!AT17&lt;&gt;"",IF(Codes!AT17=1,100,IF(Codes!AT17=9,50,IF(Codes!AT17=2,Paramètres!$D$163,IF(Codes!AT17=3,Paramètres!$D$164,IF(Codes!AT17="A","",0))))),"")</f>
        <v/>
      </c>
      <c r="AS11" s="67" t="str">
        <f>IF(Codes!AU17&lt;&gt;"",IF(Codes!AU17=1,100,IF(Codes!AU17=9,Paramètres!$D$162,IF(Codes!AU17=2,Paramètres!$D$163,IF(Codes!AU17=3,Paramètres!$D$164,IF(Codes!AU17="A","",0))))),"")</f>
        <v/>
      </c>
      <c r="AT11" s="67" t="str">
        <f>IF(Codes!AV17&lt;&gt;"",IF(Codes!AV17=1,100,IF(Codes!AV17=9,50,IF(Codes!AV17=2,Paramètres!$D$163,IF(Codes!AV17=3,Paramètres!$D$164,IF(Codes!AV17="A","",0))))),"")</f>
        <v/>
      </c>
      <c r="AU11" s="67" t="str">
        <f>IF(Codes!AW17&lt;&gt;"",IF(Codes!AW17=1,100,IF(Codes!AW17=9,Paramètres!$D$162,IF(Codes!AW17=2,Paramètres!$D$163,IF(Codes!AW17=3,Paramètres!$D$164,IF(Codes!AW17="A","",0))))),"")</f>
        <v/>
      </c>
      <c r="AV11" s="67" t="str">
        <f>IF(Codes!AX17&lt;&gt;"",IF(Codes!AX17=1,100,IF(Codes!AX17=9,Paramètres!$D$162,IF(Codes!AX17=2,Paramètres!$D$163,IF(Codes!AX17=3,Paramètres!$D$164,IF(Codes!AX17="A","",0))))),"")</f>
        <v/>
      </c>
      <c r="AW11" s="67" t="str">
        <f>IF(Codes!AY17&lt;&gt;"",IF(Codes!AY17=1,100,IF(Codes!AY17=9,Paramètres!$D$162,IF(Codes!AY17=2,Paramètres!$D$163,IF(Codes!AY17=3,Paramètres!$D$164,IF(Codes!AY17="A","",0))))),"")</f>
        <v/>
      </c>
      <c r="AX11" s="67" t="str">
        <f>IF(Codes!AZ17&lt;&gt;"",IF(Codes!AZ17=1,100,IF(Codes!AZ17=9,50,IF(Codes!AZ17=2,Paramètres!$D$163,IF(Codes!AZ17=3,Paramètres!$D$164,IF(Codes!AZ17="A","",0))))),"")</f>
        <v/>
      </c>
      <c r="AY11" s="67" t="str">
        <f>IF(Codes!BA17&lt;&gt;"",IF(Codes!BA17=1,100,IF(Codes!BA17=9,Paramètres!$D$162,IF(Codes!BA17=2,Paramètres!$D$163,IF(Codes!BA17=3,Paramètres!$D$164,IF(Codes!BA17="A","",0))))),"")</f>
        <v/>
      </c>
      <c r="AZ11" s="67" t="str">
        <f>IF(Codes!BB17&lt;&gt;"",IF(Codes!BB17=1,100,IF(Codes!BB17=9,Paramètres!$D$162,IF(Codes!BB17=2,Paramètres!$D$163,IF(Codes!BB17=3,Paramètres!$D$164,IF(Codes!BB17="A","",0))))),"")</f>
        <v/>
      </c>
      <c r="BA11" s="67" t="str">
        <f>IF(Codes!BC17&lt;&gt;"",IF(Codes!BC17=1,100,IF(Codes!BC17=9,Paramètres!$D$162,IF(Codes!BC17=2,Paramètres!$D$163,IF(Codes!BC17=3,Paramètres!$D$164,IF(Codes!BC17="A","",0))))),"")</f>
        <v/>
      </c>
      <c r="BB11" s="67" t="str">
        <f>IF(Codes!BD17&lt;&gt;"",IF(Codes!BD17=1,100,IF(Codes!BD17=9,Paramètres!$D$162,IF(Codes!BD17=2,Paramètres!$D$163,IF(Codes!BD17=3,Paramètres!$D$164,IF(Codes!BD17="A","",0))))),"")</f>
        <v/>
      </c>
      <c r="BC11" s="67" t="str">
        <f>IF(Codes!BE17&lt;&gt;"",IF(Codes!BE17=1,100,IF(Codes!BE17=9,Paramètres!$D$162,IF(Codes!BE17=2,Paramètres!$D$163,IF(Codes!BE17=3,Paramètres!$D$164,IF(Codes!BE17="A","",0))))),"")</f>
        <v/>
      </c>
      <c r="BD11" s="67" t="str">
        <f>IF(Codes!BF17&lt;&gt;"",IF(Codes!BF17=1,100,IF(Codes!BF17=9,Paramètres!$D$162,IF(Codes!BF17=2,Paramètres!$D$163,IF(Codes!BF17=3,Paramètres!$D$164,IF(Codes!BF17="A","",0))))),"")</f>
        <v/>
      </c>
      <c r="BE11" s="67" t="str">
        <f>IF(Codes!BG17&lt;&gt;"",IF(Codes!BG17=1,100,IF(Codes!BG17=9,Paramètres!$D$162,IF(Codes!BG17=2,Paramètres!$D$163,IF(Codes!BG17=3,Paramètres!$D$164,IF(Codes!BG17="A","",0))))),"")</f>
        <v/>
      </c>
      <c r="BF11" s="67" t="str">
        <f>IF(Codes!BH17&lt;&gt;"",IF(Codes!BH17=1,100,IF(Codes!BH17=9,Paramètres!$D$162,IF(Codes!BH17=2,Paramètres!$D$163,IF(Codes!BH17=3,Paramètres!$D$164,IF(Codes!BH17="A","",0))))),"")</f>
        <v/>
      </c>
      <c r="BG11" s="67" t="str">
        <f>IF(Codes!BI17&lt;&gt;"",IF(Codes!BI17=1,100,IF(Codes!BI17=9,Paramètres!$D$162,IF(Codes!BI17=2,Paramètres!$D$163,IF(Codes!BI17=3,Paramètres!$D$164,IF(Codes!BI17="A","",0))))),"")</f>
        <v/>
      </c>
      <c r="BH11" s="67" t="str">
        <f>IF(Codes!BJ17&lt;&gt;"",IF(Codes!BJ17=1,100,IF(Codes!BJ17=9,50,IF(Codes!BJ17=2,Paramètres!$D$163,IF(Codes!BJ17=3,Paramètres!$D$164,IF(Codes!BJ17="A","",0))))),"")</f>
        <v/>
      </c>
      <c r="BI11" s="67" t="str">
        <f>IF(Codes!BK17&lt;&gt;"",IF(Codes!BK17=1,100,IF(Codes!BK17=9,Paramètres!$D$162,IF(Codes!BK17=2,Paramètres!$D$163,IF(Codes!BK17=3,Paramètres!$D$164,IF(Codes!BK17="A","",0))))),"")</f>
        <v/>
      </c>
      <c r="BJ11" s="67" t="str">
        <f>IF(Codes!BL17&lt;&gt;"",IF(Codes!BL17=1,100,IF(Codes!BL17=9,Paramètres!$D$162,IF(Codes!BL17=2,Paramètres!$D$163,IF(Codes!BL17=3,Paramètres!$D$164,IF(Codes!BL17="A","",0))))),"")</f>
        <v/>
      </c>
      <c r="BK11" s="67" t="str">
        <f>IF(Codes!BM17&lt;&gt;"",IF(Codes!BM17=1,100,IF(Codes!BM17=9,Paramètres!$D$162,IF(Codes!BM17=2,Paramètres!$D$163,IF(Codes!BM17=3,Paramètres!$D$164,IF(Codes!BM17="A","",0))))),"")</f>
        <v/>
      </c>
      <c r="BL11" s="67" t="str">
        <f>IF(Codes!BN17&lt;&gt;"",IF(Codes!BN17=1,100,IF(Codes!BN17=9,Paramètres!$D$162,IF(Codes!BN17=2,Paramètres!$D$163,IF(Codes!BN17=3,Paramètres!$D$164,IF(Codes!BN17="A","",0))))),"")</f>
        <v/>
      </c>
      <c r="BM11" s="67" t="str">
        <f>IF(Codes!BO17&lt;&gt;"",IF(Codes!BO17=1,100,IF(Codes!BO17=9,Paramètres!$D$162,IF(Codes!BO17=2,Paramètres!$D$163,IF(Codes!BO17=3,Paramètres!$D$164,IF(Codes!BO17="A","",0))))),"")</f>
        <v/>
      </c>
      <c r="BN11" s="67" t="str">
        <f>IF(Codes!BP17&lt;&gt;"",IF(Codes!BP17=1,100,IF(Codes!BP17=9,Paramètres!$D$162,IF(Codes!BP17=2,Paramètres!$D$163,IF(Codes!BP17=3,Paramètres!$D$164,IF(Codes!BP17="A","",0))))),"")</f>
        <v/>
      </c>
      <c r="BO11" s="67" t="str">
        <f>IF(Codes!BQ17&lt;&gt;"",IF(Codes!BQ17=1,100,IF(Codes!BQ17=9,Paramètres!$D$162,IF(Codes!BQ17=2,Paramètres!$D$163,IF(Codes!BQ17=3,Paramètres!$D$164,IF(Codes!BQ17="A","",0))))),"")</f>
        <v/>
      </c>
      <c r="BP11" s="67" t="str">
        <f>IF(Codes!BR17&lt;&gt;"",IF(Codes!BR17=1,100,IF(Codes!BR17=9,Paramètres!$D$162,IF(Codes!BR17=2,Paramètres!$D$163,IF(Codes!BR17=3,Paramètres!$D$164,IF(Codes!BR17="A","",0))))),"")</f>
        <v/>
      </c>
      <c r="BQ11" s="67" t="str">
        <f>IF(Codes!BS17&lt;&gt;"",IF(Codes!BS17=1,100,IF(Codes!BS17=9,Paramètres!$D$162,IF(Codes!BS17=2,Paramètres!$D$163,IF(Codes!BS17=3,Paramètres!$D$164,IF(Codes!BS17="A","",0))))),"")</f>
        <v/>
      </c>
      <c r="BR11" s="67" t="str">
        <f>IF(Codes!BT17&lt;&gt;"",IF(Codes!BT17=1,100,IF(Codes!BT17=9,Paramètres!$D$162,IF(Codes!BT17=2,Paramètres!$D$163,IF(Codes!BT17=3,Paramètres!$D$164,IF(Codes!BT17="A","",0))))),"")</f>
        <v/>
      </c>
      <c r="BS11" s="67" t="str">
        <f>IF(Codes!BU17&lt;&gt;"",IF(Codes!BU17=1,100,IF(Codes!BU17=9,Paramètres!$D$162,IF(Codes!BU17=2,Paramètres!$D$163,IF(Codes!BU17=3,Paramètres!$D$164,IF(Codes!BU17="A","",0))))),"")</f>
        <v/>
      </c>
      <c r="BT11" s="67" t="str">
        <f>Codes!C17</f>
        <v/>
      </c>
    </row>
    <row r="12" spans="1:72" s="70" customFormat="1" ht="23.25">
      <c r="A12" s="69" t="str">
        <f>Codes!C18</f>
        <v/>
      </c>
      <c r="B12" s="67" t="str">
        <f>IF(Codes!D18&lt;&gt;"",IF(Codes!D18=1,100,IF(Codes!D18=9,Paramètres!$D$162,IF(Codes!D18=2,Paramètres!$D$163,IF(Codes!D18=3,Paramètres!$D$164,IF(Codes!D18="A","",0))))),"")</f>
        <v/>
      </c>
      <c r="C12" s="67" t="str">
        <f>IF(Codes!E18&lt;&gt;"",IF(Codes!E18=1,100,IF(Codes!E18=9,Paramètres!$D$162,IF(Codes!E18=2,Paramètres!$D$163,IF(Codes!E18=3,Paramètres!$D$164,IF(Codes!E18="A","",0))))),"")</f>
        <v/>
      </c>
      <c r="D12" s="67" t="str">
        <f>IF(Codes!F18&lt;&gt;"",IF(Codes!F18=1,100,IF(Codes!F18=9,Paramètres!$D$162,IF(Codes!F18=2,Paramètres!$D$163,IF(Codes!F18=3,Paramètres!$D$164,IF(Codes!F18="A","",0))))),"")</f>
        <v/>
      </c>
      <c r="E12" s="67" t="str">
        <f>IF(Codes!G18&lt;&gt;"",IF(Codes!G18=1,100,IF(Codes!G18=9,Paramètres!$D$162,IF(Codes!G18=2,Paramètres!$D$163,IF(Codes!G18=3,Paramètres!$D$164,IF(Codes!G18="A","",0))))),"")</f>
        <v/>
      </c>
      <c r="F12" s="67" t="str">
        <f>IF(Codes!H18&lt;&gt;"",IF(Codes!H18=1,100,IF(Codes!H18=9,Paramètres!$D$162,IF(Codes!H18=2,Paramètres!$D$163,IF(Codes!H18=3,Paramètres!$D$164,IF(Codes!H18="A","",0))))),"")</f>
        <v/>
      </c>
      <c r="G12" s="67" t="str">
        <f>IF(Codes!I18&lt;&gt;"",IF(Codes!I18=1,100,IF(Codes!I18=9,Paramètres!$D$162,IF(Codes!I18=2,Paramètres!$D$163,IF(Codes!I18=3,Paramètres!$D$164,IF(Codes!I18="A","",0))))),"")</f>
        <v/>
      </c>
      <c r="H12" s="67" t="str">
        <f>IF(Codes!J18&lt;&gt;"",IF(Codes!J18=1,100,IF(Codes!J18=9,Paramètres!$D$162,IF(Codes!J18=2,Paramètres!$D$163,IF(Codes!J18=3,Paramètres!$D$164,IF(Codes!J18="A","",0))))),"")</f>
        <v/>
      </c>
      <c r="I12" s="67" t="str">
        <f>IF(Codes!K18&lt;&gt;"",IF(Codes!K18=1,100,IF(Codes!K18=9,Paramètres!$D$162,IF(Codes!K18=2,Paramètres!$D$163,IF(Codes!K18=3,Paramètres!$D$164,IF(Codes!K18="A","",0))))),"")</f>
        <v/>
      </c>
      <c r="J12" s="67" t="str">
        <f>IF(Codes!L18&lt;&gt;"",IF(Codes!L18=1,100,IF(Codes!L18=9,Paramètres!$D$162,IF(Codes!L18=2,Paramètres!$D$163,IF(Codes!L18=3,Paramètres!$D$164,IF(Codes!L18="A","",0))))),"")</f>
        <v/>
      </c>
      <c r="K12" s="67" t="str">
        <f>IF(Codes!M18&lt;&gt;"",IF(Codes!M18=1,100,IF(Codes!M18=9,Paramètres!$D$162,IF(Codes!M18=2,Paramètres!$D$163,IF(Codes!M18=3,Paramètres!$D$164,IF(Codes!M18="A","",0))))),"")</f>
        <v/>
      </c>
      <c r="L12" s="67" t="str">
        <f>IF(Codes!N18&lt;&gt;"",IF(Codes!N18=1,100,IF(Codes!N18=9,Paramètres!$D$162,IF(Codes!N18=2,Paramètres!$D$163,IF(Codes!N18=3,Paramètres!$D$164,IF(Codes!N18="A","",0))))),"")</f>
        <v/>
      </c>
      <c r="M12" s="67" t="str">
        <f>IF(Codes!O18&lt;&gt;"",IF(Codes!O18=1,100,IF(Codes!O18=9,Paramètres!$D$162,IF(Codes!O18=2,Paramètres!$D$163,IF(Codes!O18=3,Paramètres!$D$164,IF(Codes!O18="A","",0))))),"")</f>
        <v/>
      </c>
      <c r="N12" s="67" t="str">
        <f>IF(Codes!P18&lt;&gt;"",IF(Codes!P18=1,100,IF(Codes!P18=9,Paramètres!$D$162,IF(Codes!P18=2,Paramètres!$D$163,IF(Codes!P18=3,Paramètres!$D$164,IF(Codes!P18="A","",0))))),"")</f>
        <v/>
      </c>
      <c r="O12" s="67" t="str">
        <f>IF(Codes!Q18&lt;&gt;"",IF(Codes!Q18=1,100,IF(Codes!Q18=9,Paramètres!$D$162,IF(Codes!Q18=2,Paramètres!$D$163,IF(Codes!Q18=3,Paramètres!$D$164,IF(Codes!Q18="A","",0))))),"")</f>
        <v/>
      </c>
      <c r="P12" s="67" t="str">
        <f>IF(Codes!R18&lt;&gt;"",IF(Codes!R18=1,100,IF(Codes!R18=9,Paramètres!$D$162,IF(Codes!R18=2,Paramètres!$D$163,IF(Codes!R18=3,Paramètres!$D$164,IF(Codes!R18="A","",0))))),"")</f>
        <v/>
      </c>
      <c r="Q12" s="67" t="str">
        <f>IF(Codes!S18&lt;&gt;"",IF(Codes!S18=1,100,IF(Codes!S18=9,Paramètres!$D$162,IF(Codes!S18=2,Paramètres!$D$163,IF(Codes!S18=3,Paramètres!$D$164,IF(Codes!S18="A","",0))))),"")</f>
        <v/>
      </c>
      <c r="R12" s="67" t="str">
        <f>IF(Codes!T18&lt;&gt;"",IF(Codes!T18=1,100,IF(Codes!T18=9,Paramètres!$D$162,IF(Codes!T18=2,Paramètres!$D$163,IF(Codes!T18=3,Paramètres!$D$164,IF(Codes!T18="A","",0))))),"")</f>
        <v/>
      </c>
      <c r="S12" s="67" t="str">
        <f>IF(Codes!U18&lt;&gt;"",IF(Codes!U18=1,100,IF(Codes!U18=9,Paramètres!$D$162,IF(Codes!U18=2,Paramètres!$D$163,IF(Codes!U18=3,Paramètres!$D$164,IF(Codes!U18="A","",0))))),"")</f>
        <v/>
      </c>
      <c r="T12" s="67" t="str">
        <f>IF(Codes!V18&lt;&gt;"",IF(Codes!V18=1,100,IF(Codes!V18=9,Paramètres!$D$162,IF(Codes!V18=2,Paramètres!$D$163,IF(Codes!V18=3,Paramètres!$D$164,IF(Codes!V18="A","",0))))),"")</f>
        <v/>
      </c>
      <c r="U12" s="67" t="str">
        <f>IF(Codes!W18&lt;&gt;"",IF(Codes!W18=1,100,IF(Codes!W18=9,Paramètres!$D$162,IF(Codes!W18=2,Paramètres!$D$163,IF(Codes!W18=3,Paramètres!$D$164,IF(Codes!W18="A","",0))))),"")</f>
        <v/>
      </c>
      <c r="V12" s="67" t="str">
        <f>IF(Codes!X18&lt;&gt;"",IF(Codes!X18=1,100,IF(Codes!X18=9,Paramètres!$D$162,IF(Codes!X18=2,Paramètres!$D$163,IF(Codes!X18=3,Paramètres!$D$164,IF(Codes!X18="A","",0))))),"")</f>
        <v/>
      </c>
      <c r="W12" s="67" t="str">
        <f>IF(Codes!Y18&lt;&gt;"",IF(Codes!Y18=1,100,IF(Codes!Y18=9,Paramètres!$D$162,IF(Codes!Y18=2,Paramètres!$D$163,IF(Codes!Y18=3,Paramètres!$D$164,IF(Codes!Y18="A","",0))))),"")</f>
        <v/>
      </c>
      <c r="X12" s="67" t="str">
        <f>IF(Codes!Z18&lt;&gt;"",IF(Codes!Z18=1,100,IF(Codes!Z18=9,Paramètres!$D$162,IF(Codes!Z18=2,Paramètres!$D$163,IF(Codes!Z18=3,Paramètres!$D$164,IF(Codes!Z18="A","",0))))),"")</f>
        <v/>
      </c>
      <c r="Y12" s="67" t="str">
        <f>IF(Codes!AA18&lt;&gt;"",IF(Codes!AA18=1,100,IF(Codes!AA18=9,Paramètres!$D$162,IF(Codes!AA18=2,Paramètres!$D$163,IF(Codes!AA18=3,Paramètres!$D$164,IF(Codes!AA18="A","",0))))),"")</f>
        <v/>
      </c>
      <c r="Z12" s="67" t="str">
        <f>IF(Codes!AB18&lt;&gt;"",IF(Codes!AB18=1,100,IF(Codes!AB18=9,Paramètres!$D$162,IF(Codes!AB18=2,Paramètres!$D$163,IF(Codes!AB18=3,Paramètres!$D$164,IF(Codes!AB18="A","",0))))),"")</f>
        <v/>
      </c>
      <c r="AA12" s="67" t="str">
        <f>IF(Codes!AC18&lt;&gt;"",IF(Codes!AC18=1,100,IF(Codes!AC18=9,Paramètres!$D$162,IF(Codes!AC18=2,Paramètres!$D$163,IF(Codes!AC18=3,Paramètres!$D$164,IF(Codes!AC18="A","",0))))),"")</f>
        <v/>
      </c>
      <c r="AB12" s="67" t="str">
        <f>IF(Codes!AD18&lt;&gt;"",IF(Codes!AD18=1,100,IF(Codes!AD18=9,Paramètres!$D$162,IF(Codes!AD18=2,Paramètres!$D$163,IF(Codes!AD18=3,Paramètres!$D$164,IF(Codes!AD18="A","",0))))),"")</f>
        <v/>
      </c>
      <c r="AC12" s="67" t="str">
        <f>IF(Codes!AE18&lt;&gt;"",IF(Codes!AE18=1,100,IF(Codes!AE18=9,Paramètres!$D$162,IF(Codes!AE18=2,Paramètres!$D$163,IF(Codes!AE18=3,Paramètres!$D$164,IF(Codes!AE18="A","",0))))),"")</f>
        <v/>
      </c>
      <c r="AD12" s="67" t="str">
        <f>IF(Codes!AF18&lt;&gt;"",IF(Codes!AF18=1,100,IF(Codes!AF18=9,Paramètres!$D$162,IF(Codes!AF18=2,Paramètres!$D$163,IF(Codes!AF18=3,Paramètres!$D$164,IF(Codes!AF18="A","",0))))),"")</f>
        <v/>
      </c>
      <c r="AE12" s="67" t="str">
        <f>IF(Codes!AG18&lt;&gt;"",IF(Codes!AG18=1,100,IF(Codes!AG18=9,Paramètres!$D$162,IF(Codes!AG18=2,Paramètres!$D$163,IF(Codes!AG18=3,Paramètres!$D$164,IF(Codes!AG18="A","",0))))),"")</f>
        <v/>
      </c>
      <c r="AF12" s="67" t="str">
        <f>IF(Codes!AH18&lt;&gt;"",IF(Codes!AH18=1,100,IF(Codes!AH18=9,Paramètres!$D$162,IF(Codes!AH18=2,Paramètres!$D$163,IF(Codes!AH18=3,Paramètres!$D$164,IF(Codes!AH18="A","",0))))),"")</f>
        <v/>
      </c>
      <c r="AG12" s="67" t="str">
        <f>IF(Codes!AI18&lt;&gt;"",IF(Codes!AI18=1,100,IF(Codes!AI18=9,Paramètres!$D$162,IF(Codes!AI18=2,Paramètres!$D$163,IF(Codes!AI18=3,Paramètres!$D$164,IF(Codes!AI18="A","",0))))),"")</f>
        <v/>
      </c>
      <c r="AH12" s="67" t="str">
        <f>IF(Codes!AJ18&lt;&gt;"",IF(Codes!AJ18=1,100,IF(Codes!AJ18=9,Paramètres!$D$162,IF(Codes!AJ18=2,Paramètres!$D$163,IF(Codes!AJ18=3,Paramètres!$D$164,IF(Codes!AJ18="A","",0))))),"")</f>
        <v/>
      </c>
      <c r="AI12" s="67" t="str">
        <f>IF(Codes!AK18&lt;&gt;"",IF(Codes!AK18=1,100,IF(Codes!AK18=9,Paramètres!$D$162,IF(Codes!AK18=2,Paramètres!$D$163,IF(Codes!AK18=3,Paramètres!$D$164,IF(Codes!AK18="A","",0))))),"")</f>
        <v/>
      </c>
      <c r="AJ12" s="67" t="str">
        <f>IF(Codes!AL18&lt;&gt;"",IF(Codes!AL18=1,100,IF(Codes!AL18=9,Paramètres!$D$162,IF(Codes!AL18=2,Paramètres!$D$163,IF(Codes!AL18=3,Paramètres!$D$164,IF(Codes!AL18="A","",0))))),"")</f>
        <v/>
      </c>
      <c r="AK12" s="67" t="str">
        <f>IF(Codes!AM18&lt;&gt;"",IF(Codes!AM18=1,100,IF(Codes!AM18=9,Paramètres!$D$162,IF(Codes!AM18=2,Paramètres!$D$163,IF(Codes!AM18=3,Paramètres!$D$164,IF(Codes!AM18="A","",0))))),"")</f>
        <v/>
      </c>
      <c r="AL12" s="67" t="str">
        <f>IF(Codes!AN18&lt;&gt;"",IF(Codes!AN18=1,100,IF(Codes!AN18=9,Paramètres!$D$162,IF(Codes!AN18=2,Paramètres!$D$163,IF(Codes!AN18=3,Paramètres!$D$164,IF(Codes!AN18="A","",0))))),"")</f>
        <v/>
      </c>
      <c r="AM12" s="67" t="str">
        <f>IF(Codes!AO18&lt;&gt;"",IF(Codes!AO18=1,100,IF(Codes!AO18=9,50,IF(Codes!AO18=2,Paramètres!$D$163,IF(Codes!AO18=3,Paramètres!$D$164,IF(Codes!AO18="A","",0))))),"")</f>
        <v/>
      </c>
      <c r="AN12" s="67" t="str">
        <f>IF(Codes!AP18&lt;&gt;"",IF(Codes!AP18=1,100,IF(Codes!AP18=9,50,IF(Codes!AP18=2,Paramètres!$D$163,IF(Codes!AP18=3,Paramètres!$D$164,IF(Codes!AP18="A","",0))))),"")</f>
        <v/>
      </c>
      <c r="AO12" s="67" t="str">
        <f>IF(Codes!AQ18&lt;&gt;"",IF(Codes!AQ18=1,100,IF(Codes!AQ18=9,50,IF(Codes!AQ18=2,Paramètres!$D$163,IF(Codes!AQ18=3,Paramètres!$D$164,IF(Codes!AQ18="A","",0))))),"")</f>
        <v/>
      </c>
      <c r="AP12" s="67" t="str">
        <f>IF(Codes!AR18&lt;&gt;"",IF(Codes!AR18=1,100,IF(Codes!AR18=9,50,IF(Codes!AR18=2,Paramètres!$D$163,IF(Codes!AR18=3,Paramètres!$D$164,IF(Codes!AR18="A","",0))))),"")</f>
        <v/>
      </c>
      <c r="AQ12" s="67" t="str">
        <f>IF(Codes!AS18&lt;&gt;"",IF(Codes!AS18=1,100,IF(Codes!AS18=9,Paramètres!$D$162,IF(Codes!AS18=2,Paramètres!$D$163,IF(Codes!AS18=3,Paramètres!$D$164,IF(Codes!AS18="A","",0))))),"")</f>
        <v/>
      </c>
      <c r="AR12" s="67" t="str">
        <f>IF(Codes!AT18&lt;&gt;"",IF(Codes!AT18=1,100,IF(Codes!AT18=9,50,IF(Codes!AT18=2,Paramètres!$D$163,IF(Codes!AT18=3,Paramètres!$D$164,IF(Codes!AT18="A","",0))))),"")</f>
        <v/>
      </c>
      <c r="AS12" s="67" t="str">
        <f>IF(Codes!AU18&lt;&gt;"",IF(Codes!AU18=1,100,IF(Codes!AU18=9,Paramètres!$D$162,IF(Codes!AU18=2,Paramètres!$D$163,IF(Codes!AU18=3,Paramètres!$D$164,IF(Codes!AU18="A","",0))))),"")</f>
        <v/>
      </c>
      <c r="AT12" s="67" t="str">
        <f>IF(Codes!AV18&lt;&gt;"",IF(Codes!AV18=1,100,IF(Codes!AV18=9,50,IF(Codes!AV18=2,Paramètres!$D$163,IF(Codes!AV18=3,Paramètres!$D$164,IF(Codes!AV18="A","",0))))),"")</f>
        <v/>
      </c>
      <c r="AU12" s="67" t="str">
        <f>IF(Codes!AW18&lt;&gt;"",IF(Codes!AW18=1,100,IF(Codes!AW18=9,Paramètres!$D$162,IF(Codes!AW18=2,Paramètres!$D$163,IF(Codes!AW18=3,Paramètres!$D$164,IF(Codes!AW18="A","",0))))),"")</f>
        <v/>
      </c>
      <c r="AV12" s="67" t="str">
        <f>IF(Codes!AX18&lt;&gt;"",IF(Codes!AX18=1,100,IF(Codes!AX18=9,Paramètres!$D$162,IF(Codes!AX18=2,Paramètres!$D$163,IF(Codes!AX18=3,Paramètres!$D$164,IF(Codes!AX18="A","",0))))),"")</f>
        <v/>
      </c>
      <c r="AW12" s="67" t="str">
        <f>IF(Codes!AY18&lt;&gt;"",IF(Codes!AY18=1,100,IF(Codes!AY18=9,Paramètres!$D$162,IF(Codes!AY18=2,Paramètres!$D$163,IF(Codes!AY18=3,Paramètres!$D$164,IF(Codes!AY18="A","",0))))),"")</f>
        <v/>
      </c>
      <c r="AX12" s="67" t="str">
        <f>IF(Codes!AZ18&lt;&gt;"",IF(Codes!AZ18=1,100,IF(Codes!AZ18=9,50,IF(Codes!AZ18=2,Paramètres!$D$163,IF(Codes!AZ18=3,Paramètres!$D$164,IF(Codes!AZ18="A","",0))))),"")</f>
        <v/>
      </c>
      <c r="AY12" s="67" t="str">
        <f>IF(Codes!BA18&lt;&gt;"",IF(Codes!BA18=1,100,IF(Codes!BA18=9,Paramètres!$D$162,IF(Codes!BA18=2,Paramètres!$D$163,IF(Codes!BA18=3,Paramètres!$D$164,IF(Codes!BA18="A","",0))))),"")</f>
        <v/>
      </c>
      <c r="AZ12" s="67" t="str">
        <f>IF(Codes!BB18&lt;&gt;"",IF(Codes!BB18=1,100,IF(Codes!BB18=9,Paramètres!$D$162,IF(Codes!BB18=2,Paramètres!$D$163,IF(Codes!BB18=3,Paramètres!$D$164,IF(Codes!BB18="A","",0))))),"")</f>
        <v/>
      </c>
      <c r="BA12" s="67" t="str">
        <f>IF(Codes!BC18&lt;&gt;"",IF(Codes!BC18=1,100,IF(Codes!BC18=9,Paramètres!$D$162,IF(Codes!BC18=2,Paramètres!$D$163,IF(Codes!BC18=3,Paramètres!$D$164,IF(Codes!BC18="A","",0))))),"")</f>
        <v/>
      </c>
      <c r="BB12" s="67" t="str">
        <f>IF(Codes!BD18&lt;&gt;"",IF(Codes!BD18=1,100,IF(Codes!BD18=9,Paramètres!$D$162,IF(Codes!BD18=2,Paramètres!$D$163,IF(Codes!BD18=3,Paramètres!$D$164,IF(Codes!BD18="A","",0))))),"")</f>
        <v/>
      </c>
      <c r="BC12" s="67" t="str">
        <f>IF(Codes!BE18&lt;&gt;"",IF(Codes!BE18=1,100,IF(Codes!BE18=9,Paramètres!$D$162,IF(Codes!BE18=2,Paramètres!$D$163,IF(Codes!BE18=3,Paramètres!$D$164,IF(Codes!BE18="A","",0))))),"")</f>
        <v/>
      </c>
      <c r="BD12" s="67" t="str">
        <f>IF(Codes!BF18&lt;&gt;"",IF(Codes!BF18=1,100,IF(Codes!BF18=9,Paramètres!$D$162,IF(Codes!BF18=2,Paramètres!$D$163,IF(Codes!BF18=3,Paramètres!$D$164,IF(Codes!BF18="A","",0))))),"")</f>
        <v/>
      </c>
      <c r="BE12" s="67" t="str">
        <f>IF(Codes!BG18&lt;&gt;"",IF(Codes!BG18=1,100,IF(Codes!BG18=9,Paramètres!$D$162,IF(Codes!BG18=2,Paramètres!$D$163,IF(Codes!BG18=3,Paramètres!$D$164,IF(Codes!BG18="A","",0))))),"")</f>
        <v/>
      </c>
      <c r="BF12" s="67" t="str">
        <f>IF(Codes!BH18&lt;&gt;"",IF(Codes!BH18=1,100,IF(Codes!BH18=9,Paramètres!$D$162,IF(Codes!BH18=2,Paramètres!$D$163,IF(Codes!BH18=3,Paramètres!$D$164,IF(Codes!BH18="A","",0))))),"")</f>
        <v/>
      </c>
      <c r="BG12" s="67" t="str">
        <f>IF(Codes!BI18&lt;&gt;"",IF(Codes!BI18=1,100,IF(Codes!BI18=9,Paramètres!$D$162,IF(Codes!BI18=2,Paramètres!$D$163,IF(Codes!BI18=3,Paramètres!$D$164,IF(Codes!BI18="A","",0))))),"")</f>
        <v/>
      </c>
      <c r="BH12" s="67" t="str">
        <f>IF(Codes!BJ18&lt;&gt;"",IF(Codes!BJ18=1,100,IF(Codes!BJ18=9,50,IF(Codes!BJ18=2,Paramètres!$D$163,IF(Codes!BJ18=3,Paramètres!$D$164,IF(Codes!BJ18="A","",0))))),"")</f>
        <v/>
      </c>
      <c r="BI12" s="67" t="str">
        <f>IF(Codes!BK18&lt;&gt;"",IF(Codes!BK18=1,100,IF(Codes!BK18=9,Paramètres!$D$162,IF(Codes!BK18=2,Paramètres!$D$163,IF(Codes!BK18=3,Paramètres!$D$164,IF(Codes!BK18="A","",0))))),"")</f>
        <v/>
      </c>
      <c r="BJ12" s="67" t="str">
        <f>IF(Codes!BL18&lt;&gt;"",IF(Codes!BL18=1,100,IF(Codes!BL18=9,Paramètres!$D$162,IF(Codes!BL18=2,Paramètres!$D$163,IF(Codes!BL18=3,Paramètres!$D$164,IF(Codes!BL18="A","",0))))),"")</f>
        <v/>
      </c>
      <c r="BK12" s="67" t="str">
        <f>IF(Codes!BM18&lt;&gt;"",IF(Codes!BM18=1,100,IF(Codes!BM18=9,Paramètres!$D$162,IF(Codes!BM18=2,Paramètres!$D$163,IF(Codes!BM18=3,Paramètres!$D$164,IF(Codes!BM18="A","",0))))),"")</f>
        <v/>
      </c>
      <c r="BL12" s="67" t="str">
        <f>IF(Codes!BN18&lt;&gt;"",IF(Codes!BN18=1,100,IF(Codes!BN18=9,Paramètres!$D$162,IF(Codes!BN18=2,Paramètres!$D$163,IF(Codes!BN18=3,Paramètres!$D$164,IF(Codes!BN18="A","",0))))),"")</f>
        <v/>
      </c>
      <c r="BM12" s="67" t="str">
        <f>IF(Codes!BO18&lt;&gt;"",IF(Codes!BO18=1,100,IF(Codes!BO18=9,Paramètres!$D$162,IF(Codes!BO18=2,Paramètres!$D$163,IF(Codes!BO18=3,Paramètres!$D$164,IF(Codes!BO18="A","",0))))),"")</f>
        <v/>
      </c>
      <c r="BN12" s="67" t="str">
        <f>IF(Codes!BP18&lt;&gt;"",IF(Codes!BP18=1,100,IF(Codes!BP18=9,Paramètres!$D$162,IF(Codes!BP18=2,Paramètres!$D$163,IF(Codes!BP18=3,Paramètres!$D$164,IF(Codes!BP18="A","",0))))),"")</f>
        <v/>
      </c>
      <c r="BO12" s="67" t="str">
        <f>IF(Codes!BQ18&lt;&gt;"",IF(Codes!BQ18=1,100,IF(Codes!BQ18=9,Paramètres!$D$162,IF(Codes!BQ18=2,Paramètres!$D$163,IF(Codes!BQ18=3,Paramètres!$D$164,IF(Codes!BQ18="A","",0))))),"")</f>
        <v/>
      </c>
      <c r="BP12" s="67" t="str">
        <f>IF(Codes!BR18&lt;&gt;"",IF(Codes!BR18=1,100,IF(Codes!BR18=9,Paramètres!$D$162,IF(Codes!BR18=2,Paramètres!$D$163,IF(Codes!BR18=3,Paramètres!$D$164,IF(Codes!BR18="A","",0))))),"")</f>
        <v/>
      </c>
      <c r="BQ12" s="67" t="str">
        <f>IF(Codes!BS18&lt;&gt;"",IF(Codes!BS18=1,100,IF(Codes!BS18=9,Paramètres!$D$162,IF(Codes!BS18=2,Paramètres!$D$163,IF(Codes!BS18=3,Paramètres!$D$164,IF(Codes!BS18="A","",0))))),"")</f>
        <v/>
      </c>
      <c r="BR12" s="67" t="str">
        <f>IF(Codes!BT18&lt;&gt;"",IF(Codes!BT18=1,100,IF(Codes!BT18=9,Paramètres!$D$162,IF(Codes!BT18=2,Paramètres!$D$163,IF(Codes!BT18=3,Paramètres!$D$164,IF(Codes!BT18="A","",0))))),"")</f>
        <v/>
      </c>
      <c r="BS12" s="67" t="str">
        <f>IF(Codes!BU18&lt;&gt;"",IF(Codes!BU18=1,100,IF(Codes!BU18=9,Paramètres!$D$162,IF(Codes!BU18=2,Paramètres!$D$163,IF(Codes!BU18=3,Paramètres!$D$164,IF(Codes!BU18="A","",0))))),"")</f>
        <v/>
      </c>
      <c r="BT12" s="67" t="str">
        <f>Codes!C18</f>
        <v/>
      </c>
    </row>
    <row r="13" spans="1:72" s="70" customFormat="1" ht="23.25">
      <c r="A13" s="69" t="str">
        <f>Codes!C19</f>
        <v/>
      </c>
      <c r="B13" s="67" t="str">
        <f>IF(Codes!D19&lt;&gt;"",IF(Codes!D19=1,100,IF(Codes!D19=9,Paramètres!$D$162,IF(Codes!D19=2,Paramètres!$D$163,IF(Codes!D19=3,Paramètres!$D$164,IF(Codes!D19="A","",0))))),"")</f>
        <v/>
      </c>
      <c r="C13" s="67" t="str">
        <f>IF(Codes!E19&lt;&gt;"",IF(Codes!E19=1,100,IF(Codes!E19=9,Paramètres!$D$162,IF(Codes!E19=2,Paramètres!$D$163,IF(Codes!E19=3,Paramètres!$D$164,IF(Codes!E19="A","",0))))),"")</f>
        <v/>
      </c>
      <c r="D13" s="67" t="str">
        <f>IF(Codes!F19&lt;&gt;"",IF(Codes!F19=1,100,IF(Codes!F19=9,Paramètres!$D$162,IF(Codes!F19=2,Paramètres!$D$163,IF(Codes!F19=3,Paramètres!$D$164,IF(Codes!F19="A","",0))))),"")</f>
        <v/>
      </c>
      <c r="E13" s="67" t="str">
        <f>IF(Codes!G19&lt;&gt;"",IF(Codes!G19=1,100,IF(Codes!G19=9,Paramètres!$D$162,IF(Codes!G19=2,Paramètres!$D$163,IF(Codes!G19=3,Paramètres!$D$164,IF(Codes!G19="A","",0))))),"")</f>
        <v/>
      </c>
      <c r="F13" s="67" t="str">
        <f>IF(Codes!H19&lt;&gt;"",IF(Codes!H19=1,100,IF(Codes!H19=9,Paramètres!$D$162,IF(Codes!H19=2,Paramètres!$D$163,IF(Codes!H19=3,Paramètres!$D$164,IF(Codes!H19="A","",0))))),"")</f>
        <v/>
      </c>
      <c r="G13" s="67" t="str">
        <f>IF(Codes!I19&lt;&gt;"",IF(Codes!I19=1,100,IF(Codes!I19=9,Paramètres!$D$162,IF(Codes!I19=2,Paramètres!$D$163,IF(Codes!I19=3,Paramètres!$D$164,IF(Codes!I19="A","",0))))),"")</f>
        <v/>
      </c>
      <c r="H13" s="67" t="str">
        <f>IF(Codes!J19&lt;&gt;"",IF(Codes!J19=1,100,IF(Codes!J19=9,Paramètres!$D$162,IF(Codes!J19=2,Paramètres!$D$163,IF(Codes!J19=3,Paramètres!$D$164,IF(Codes!J19="A","",0))))),"")</f>
        <v/>
      </c>
      <c r="I13" s="67" t="str">
        <f>IF(Codes!K19&lt;&gt;"",IF(Codes!K19=1,100,IF(Codes!K19=9,Paramètres!$D$162,IF(Codes!K19=2,Paramètres!$D$163,IF(Codes!K19=3,Paramètres!$D$164,IF(Codes!K19="A","",0))))),"")</f>
        <v/>
      </c>
      <c r="J13" s="67" t="str">
        <f>IF(Codes!L19&lt;&gt;"",IF(Codes!L19=1,100,IF(Codes!L19=9,Paramètres!$D$162,IF(Codes!L19=2,Paramètres!$D$163,IF(Codes!L19=3,Paramètres!$D$164,IF(Codes!L19="A","",0))))),"")</f>
        <v/>
      </c>
      <c r="K13" s="67" t="str">
        <f>IF(Codes!M19&lt;&gt;"",IF(Codes!M19=1,100,IF(Codes!M19=9,Paramètres!$D$162,IF(Codes!M19=2,Paramètres!$D$163,IF(Codes!M19=3,Paramètres!$D$164,IF(Codes!M19="A","",0))))),"")</f>
        <v/>
      </c>
      <c r="L13" s="67" t="str">
        <f>IF(Codes!N19&lt;&gt;"",IF(Codes!N19=1,100,IF(Codes!N19=9,Paramètres!$D$162,IF(Codes!N19=2,Paramètres!$D$163,IF(Codes!N19=3,Paramètres!$D$164,IF(Codes!N19="A","",0))))),"")</f>
        <v/>
      </c>
      <c r="M13" s="67" t="str">
        <f>IF(Codes!O19&lt;&gt;"",IF(Codes!O19=1,100,IF(Codes!O19=9,Paramètres!$D$162,IF(Codes!O19=2,Paramètres!$D$163,IF(Codes!O19=3,Paramètres!$D$164,IF(Codes!O19="A","",0))))),"")</f>
        <v/>
      </c>
      <c r="N13" s="67" t="str">
        <f>IF(Codes!P19&lt;&gt;"",IF(Codes!P19=1,100,IF(Codes!P19=9,Paramètres!$D$162,IF(Codes!P19=2,Paramètres!$D$163,IF(Codes!P19=3,Paramètres!$D$164,IF(Codes!P19="A","",0))))),"")</f>
        <v/>
      </c>
      <c r="O13" s="67" t="str">
        <f>IF(Codes!Q19&lt;&gt;"",IF(Codes!Q19=1,100,IF(Codes!Q19=9,Paramètres!$D$162,IF(Codes!Q19=2,Paramètres!$D$163,IF(Codes!Q19=3,Paramètres!$D$164,IF(Codes!Q19="A","",0))))),"")</f>
        <v/>
      </c>
      <c r="P13" s="67" t="str">
        <f>IF(Codes!R19&lt;&gt;"",IF(Codes!R19=1,100,IF(Codes!R19=9,Paramètres!$D$162,IF(Codes!R19=2,Paramètres!$D$163,IF(Codes!R19=3,Paramètres!$D$164,IF(Codes!R19="A","",0))))),"")</f>
        <v/>
      </c>
      <c r="Q13" s="67" t="str">
        <f>IF(Codes!S19&lt;&gt;"",IF(Codes!S19=1,100,IF(Codes!S19=9,Paramètres!$D$162,IF(Codes!S19=2,Paramètres!$D$163,IF(Codes!S19=3,Paramètres!$D$164,IF(Codes!S19="A","",0))))),"")</f>
        <v/>
      </c>
      <c r="R13" s="67" t="str">
        <f>IF(Codes!T19&lt;&gt;"",IF(Codes!T19=1,100,IF(Codes!T19=9,Paramètres!$D$162,IF(Codes!T19=2,Paramètres!$D$163,IF(Codes!T19=3,Paramètres!$D$164,IF(Codes!T19="A","",0))))),"")</f>
        <v/>
      </c>
      <c r="S13" s="67" t="str">
        <f>IF(Codes!U19&lt;&gt;"",IF(Codes!U19=1,100,IF(Codes!U19=9,Paramètres!$D$162,IF(Codes!U19=2,Paramètres!$D$163,IF(Codes!U19=3,Paramètres!$D$164,IF(Codes!U19="A","",0))))),"")</f>
        <v/>
      </c>
      <c r="T13" s="67" t="str">
        <f>IF(Codes!V19&lt;&gt;"",IF(Codes!V19=1,100,IF(Codes!V19=9,Paramètres!$D$162,IF(Codes!V19=2,Paramètres!$D$163,IF(Codes!V19=3,Paramètres!$D$164,IF(Codes!V19="A","",0))))),"")</f>
        <v/>
      </c>
      <c r="U13" s="67" t="str">
        <f>IF(Codes!W19&lt;&gt;"",IF(Codes!W19=1,100,IF(Codes!W19=9,Paramètres!$D$162,IF(Codes!W19=2,Paramètres!$D$163,IF(Codes!W19=3,Paramètres!$D$164,IF(Codes!W19="A","",0))))),"")</f>
        <v/>
      </c>
      <c r="V13" s="67" t="str">
        <f>IF(Codes!X19&lt;&gt;"",IF(Codes!X19=1,100,IF(Codes!X19=9,Paramètres!$D$162,IF(Codes!X19=2,Paramètres!$D$163,IF(Codes!X19=3,Paramètres!$D$164,IF(Codes!X19="A","",0))))),"")</f>
        <v/>
      </c>
      <c r="W13" s="67" t="str">
        <f>IF(Codes!Y19&lt;&gt;"",IF(Codes!Y19=1,100,IF(Codes!Y19=9,Paramètres!$D$162,IF(Codes!Y19=2,Paramètres!$D$163,IF(Codes!Y19=3,Paramètres!$D$164,IF(Codes!Y19="A","",0))))),"")</f>
        <v/>
      </c>
      <c r="X13" s="67" t="str">
        <f>IF(Codes!Z19&lt;&gt;"",IF(Codes!Z19=1,100,IF(Codes!Z19=9,Paramètres!$D$162,IF(Codes!Z19=2,Paramètres!$D$163,IF(Codes!Z19=3,Paramètres!$D$164,IF(Codes!Z19="A","",0))))),"")</f>
        <v/>
      </c>
      <c r="Y13" s="67" t="str">
        <f>IF(Codes!AA19&lt;&gt;"",IF(Codes!AA19=1,100,IF(Codes!AA19=9,Paramètres!$D$162,IF(Codes!AA19=2,Paramètres!$D$163,IF(Codes!AA19=3,Paramètres!$D$164,IF(Codes!AA19="A","",0))))),"")</f>
        <v/>
      </c>
      <c r="Z13" s="67" t="str">
        <f>IF(Codes!AB19&lt;&gt;"",IF(Codes!AB19=1,100,IF(Codes!AB19=9,Paramètres!$D$162,IF(Codes!AB19=2,Paramètres!$D$163,IF(Codes!AB19=3,Paramètres!$D$164,IF(Codes!AB19="A","",0))))),"")</f>
        <v/>
      </c>
      <c r="AA13" s="67" t="str">
        <f>IF(Codes!AC19&lt;&gt;"",IF(Codes!AC19=1,100,IF(Codes!AC19=9,Paramètres!$D$162,IF(Codes!AC19=2,Paramètres!$D$163,IF(Codes!AC19=3,Paramètres!$D$164,IF(Codes!AC19="A","",0))))),"")</f>
        <v/>
      </c>
      <c r="AB13" s="67" t="str">
        <f>IF(Codes!AD19&lt;&gt;"",IF(Codes!AD19=1,100,IF(Codes!AD19=9,Paramètres!$D$162,IF(Codes!AD19=2,Paramètres!$D$163,IF(Codes!AD19=3,Paramètres!$D$164,IF(Codes!AD19="A","",0))))),"")</f>
        <v/>
      </c>
      <c r="AC13" s="67" t="str">
        <f>IF(Codes!AE19&lt;&gt;"",IF(Codes!AE19=1,100,IF(Codes!AE19=9,Paramètres!$D$162,IF(Codes!AE19=2,Paramètres!$D$163,IF(Codes!AE19=3,Paramètres!$D$164,IF(Codes!AE19="A","",0))))),"")</f>
        <v/>
      </c>
      <c r="AD13" s="67" t="str">
        <f>IF(Codes!AF19&lt;&gt;"",IF(Codes!AF19=1,100,IF(Codes!AF19=9,Paramètres!$D$162,IF(Codes!AF19=2,Paramètres!$D$163,IF(Codes!AF19=3,Paramètres!$D$164,IF(Codes!AF19="A","",0))))),"")</f>
        <v/>
      </c>
      <c r="AE13" s="67" t="str">
        <f>IF(Codes!AG19&lt;&gt;"",IF(Codes!AG19=1,100,IF(Codes!AG19=9,Paramètres!$D$162,IF(Codes!AG19=2,Paramètres!$D$163,IF(Codes!AG19=3,Paramètres!$D$164,IF(Codes!AG19="A","",0))))),"")</f>
        <v/>
      </c>
      <c r="AF13" s="67" t="str">
        <f>IF(Codes!AH19&lt;&gt;"",IF(Codes!AH19=1,100,IF(Codes!AH19=9,Paramètres!$D$162,IF(Codes!AH19=2,Paramètres!$D$163,IF(Codes!AH19=3,Paramètres!$D$164,IF(Codes!AH19="A","",0))))),"")</f>
        <v/>
      </c>
      <c r="AG13" s="67" t="str">
        <f>IF(Codes!AI19&lt;&gt;"",IF(Codes!AI19=1,100,IF(Codes!AI19=9,Paramètres!$D$162,IF(Codes!AI19=2,Paramètres!$D$163,IF(Codes!AI19=3,Paramètres!$D$164,IF(Codes!AI19="A","",0))))),"")</f>
        <v/>
      </c>
      <c r="AH13" s="67" t="str">
        <f>IF(Codes!AJ19&lt;&gt;"",IF(Codes!AJ19=1,100,IF(Codes!AJ19=9,Paramètres!$D$162,IF(Codes!AJ19=2,Paramètres!$D$163,IF(Codes!AJ19=3,Paramètres!$D$164,IF(Codes!AJ19="A","",0))))),"")</f>
        <v/>
      </c>
      <c r="AI13" s="67" t="str">
        <f>IF(Codes!AK19&lt;&gt;"",IF(Codes!AK19=1,100,IF(Codes!AK19=9,Paramètres!$D$162,IF(Codes!AK19=2,Paramètres!$D$163,IF(Codes!AK19=3,Paramètres!$D$164,IF(Codes!AK19="A","",0))))),"")</f>
        <v/>
      </c>
      <c r="AJ13" s="67" t="str">
        <f>IF(Codes!AL19&lt;&gt;"",IF(Codes!AL19=1,100,IF(Codes!AL19=9,Paramètres!$D$162,IF(Codes!AL19=2,Paramètres!$D$163,IF(Codes!AL19=3,Paramètres!$D$164,IF(Codes!AL19="A","",0))))),"")</f>
        <v/>
      </c>
      <c r="AK13" s="67" t="str">
        <f>IF(Codes!AM19&lt;&gt;"",IF(Codes!AM19=1,100,IF(Codes!AM19=9,Paramètres!$D$162,IF(Codes!AM19=2,Paramètres!$D$163,IF(Codes!AM19=3,Paramètres!$D$164,IF(Codes!AM19="A","",0))))),"")</f>
        <v/>
      </c>
      <c r="AL13" s="67" t="str">
        <f>IF(Codes!AN19&lt;&gt;"",IF(Codes!AN19=1,100,IF(Codes!AN19=9,Paramètres!$D$162,IF(Codes!AN19=2,Paramètres!$D$163,IF(Codes!AN19=3,Paramètres!$D$164,IF(Codes!AN19="A","",0))))),"")</f>
        <v/>
      </c>
      <c r="AM13" s="67" t="str">
        <f>IF(Codes!AO19&lt;&gt;"",IF(Codes!AO19=1,100,IF(Codes!AO19=9,50,IF(Codes!AO19=2,Paramètres!$D$163,IF(Codes!AO19=3,Paramètres!$D$164,IF(Codes!AO19="A","",0))))),"")</f>
        <v/>
      </c>
      <c r="AN13" s="67" t="str">
        <f>IF(Codes!AP19&lt;&gt;"",IF(Codes!AP19=1,100,IF(Codes!AP19=9,50,IF(Codes!AP19=2,Paramètres!$D$163,IF(Codes!AP19=3,Paramètres!$D$164,IF(Codes!AP19="A","",0))))),"")</f>
        <v/>
      </c>
      <c r="AO13" s="67" t="str">
        <f>IF(Codes!AQ19&lt;&gt;"",IF(Codes!AQ19=1,100,IF(Codes!AQ19=9,50,IF(Codes!AQ19=2,Paramètres!$D$163,IF(Codes!AQ19=3,Paramètres!$D$164,IF(Codes!AQ19="A","",0))))),"")</f>
        <v/>
      </c>
      <c r="AP13" s="67" t="str">
        <f>IF(Codes!AR19&lt;&gt;"",IF(Codes!AR19=1,100,IF(Codes!AR19=9,50,IF(Codes!AR19=2,Paramètres!$D$163,IF(Codes!AR19=3,Paramètres!$D$164,IF(Codes!AR19="A","",0))))),"")</f>
        <v/>
      </c>
      <c r="AQ13" s="67" t="str">
        <f>IF(Codes!AS19&lt;&gt;"",IF(Codes!AS19=1,100,IF(Codes!AS19=9,Paramètres!$D$162,IF(Codes!AS19=2,Paramètres!$D$163,IF(Codes!AS19=3,Paramètres!$D$164,IF(Codes!AS19="A","",0))))),"")</f>
        <v/>
      </c>
      <c r="AR13" s="67" t="str">
        <f>IF(Codes!AT19&lt;&gt;"",IF(Codes!AT19=1,100,IF(Codes!AT19=9,50,IF(Codes!AT19=2,Paramètres!$D$163,IF(Codes!AT19=3,Paramètres!$D$164,IF(Codes!AT19="A","",0))))),"")</f>
        <v/>
      </c>
      <c r="AS13" s="67" t="str">
        <f>IF(Codes!AU19&lt;&gt;"",IF(Codes!AU19=1,100,IF(Codes!AU19=9,Paramètres!$D$162,IF(Codes!AU19=2,Paramètres!$D$163,IF(Codes!AU19=3,Paramètres!$D$164,IF(Codes!AU19="A","",0))))),"")</f>
        <v/>
      </c>
      <c r="AT13" s="67" t="str">
        <f>IF(Codes!AV19&lt;&gt;"",IF(Codes!AV19=1,100,IF(Codes!AV19=9,50,IF(Codes!AV19=2,Paramètres!$D$163,IF(Codes!AV19=3,Paramètres!$D$164,IF(Codes!AV19="A","",0))))),"")</f>
        <v/>
      </c>
      <c r="AU13" s="67" t="str">
        <f>IF(Codes!AW19&lt;&gt;"",IF(Codes!AW19=1,100,IF(Codes!AW19=9,Paramètres!$D$162,IF(Codes!AW19=2,Paramètres!$D$163,IF(Codes!AW19=3,Paramètres!$D$164,IF(Codes!AW19="A","",0))))),"")</f>
        <v/>
      </c>
      <c r="AV13" s="67" t="str">
        <f>IF(Codes!AX19&lt;&gt;"",IF(Codes!AX19=1,100,IF(Codes!AX19=9,Paramètres!$D$162,IF(Codes!AX19=2,Paramètres!$D$163,IF(Codes!AX19=3,Paramètres!$D$164,IF(Codes!AX19="A","",0))))),"")</f>
        <v/>
      </c>
      <c r="AW13" s="67" t="str">
        <f>IF(Codes!AY19&lt;&gt;"",IF(Codes!AY19=1,100,IF(Codes!AY19=9,Paramètres!$D$162,IF(Codes!AY19=2,Paramètres!$D$163,IF(Codes!AY19=3,Paramètres!$D$164,IF(Codes!AY19="A","",0))))),"")</f>
        <v/>
      </c>
      <c r="AX13" s="67" t="str">
        <f>IF(Codes!AZ19&lt;&gt;"",IF(Codes!AZ19=1,100,IF(Codes!AZ19=9,50,IF(Codes!AZ19=2,Paramètres!$D$163,IF(Codes!AZ19=3,Paramètres!$D$164,IF(Codes!AZ19="A","",0))))),"")</f>
        <v/>
      </c>
      <c r="AY13" s="67" t="str">
        <f>IF(Codes!BA19&lt;&gt;"",IF(Codes!BA19=1,100,IF(Codes!BA19=9,Paramètres!$D$162,IF(Codes!BA19=2,Paramètres!$D$163,IF(Codes!BA19=3,Paramètres!$D$164,IF(Codes!BA19="A","",0))))),"")</f>
        <v/>
      </c>
      <c r="AZ13" s="67" t="str">
        <f>IF(Codes!BB19&lt;&gt;"",IF(Codes!BB19=1,100,IF(Codes!BB19=9,Paramètres!$D$162,IF(Codes!BB19=2,Paramètres!$D$163,IF(Codes!BB19=3,Paramètres!$D$164,IF(Codes!BB19="A","",0))))),"")</f>
        <v/>
      </c>
      <c r="BA13" s="67" t="str">
        <f>IF(Codes!BC19&lt;&gt;"",IF(Codes!BC19=1,100,IF(Codes!BC19=9,Paramètres!$D$162,IF(Codes!BC19=2,Paramètres!$D$163,IF(Codes!BC19=3,Paramètres!$D$164,IF(Codes!BC19="A","",0))))),"")</f>
        <v/>
      </c>
      <c r="BB13" s="67" t="str">
        <f>IF(Codes!BD19&lt;&gt;"",IF(Codes!BD19=1,100,IF(Codes!BD19=9,Paramètres!$D$162,IF(Codes!BD19=2,Paramètres!$D$163,IF(Codes!BD19=3,Paramètres!$D$164,IF(Codes!BD19="A","",0))))),"")</f>
        <v/>
      </c>
      <c r="BC13" s="67" t="str">
        <f>IF(Codes!BE19&lt;&gt;"",IF(Codes!BE19=1,100,IF(Codes!BE19=9,Paramètres!$D$162,IF(Codes!BE19=2,Paramètres!$D$163,IF(Codes!BE19=3,Paramètres!$D$164,IF(Codes!BE19="A","",0))))),"")</f>
        <v/>
      </c>
      <c r="BD13" s="67" t="str">
        <f>IF(Codes!BF19&lt;&gt;"",IF(Codes!BF19=1,100,IF(Codes!BF19=9,Paramètres!$D$162,IF(Codes!BF19=2,Paramètres!$D$163,IF(Codes!BF19=3,Paramètres!$D$164,IF(Codes!BF19="A","",0))))),"")</f>
        <v/>
      </c>
      <c r="BE13" s="67" t="str">
        <f>IF(Codes!BG19&lt;&gt;"",IF(Codes!BG19=1,100,IF(Codes!BG19=9,Paramètres!$D$162,IF(Codes!BG19=2,Paramètres!$D$163,IF(Codes!BG19=3,Paramètres!$D$164,IF(Codes!BG19="A","",0))))),"")</f>
        <v/>
      </c>
      <c r="BF13" s="67" t="str">
        <f>IF(Codes!BH19&lt;&gt;"",IF(Codes!BH19=1,100,IF(Codes!BH19=9,Paramètres!$D$162,IF(Codes!BH19=2,Paramètres!$D$163,IF(Codes!BH19=3,Paramètres!$D$164,IF(Codes!BH19="A","",0))))),"")</f>
        <v/>
      </c>
      <c r="BG13" s="67" t="str">
        <f>IF(Codes!BI19&lt;&gt;"",IF(Codes!BI19=1,100,IF(Codes!BI19=9,Paramètres!$D$162,IF(Codes!BI19=2,Paramètres!$D$163,IF(Codes!BI19=3,Paramètres!$D$164,IF(Codes!BI19="A","",0))))),"")</f>
        <v/>
      </c>
      <c r="BH13" s="67" t="str">
        <f>IF(Codes!BJ19&lt;&gt;"",IF(Codes!BJ19=1,100,IF(Codes!BJ19=9,50,IF(Codes!BJ19=2,Paramètres!$D$163,IF(Codes!BJ19=3,Paramètres!$D$164,IF(Codes!BJ19="A","",0))))),"")</f>
        <v/>
      </c>
      <c r="BI13" s="67" t="str">
        <f>IF(Codes!BK19&lt;&gt;"",IF(Codes!BK19=1,100,IF(Codes!BK19=9,Paramètres!$D$162,IF(Codes!BK19=2,Paramètres!$D$163,IF(Codes!BK19=3,Paramètres!$D$164,IF(Codes!BK19="A","",0))))),"")</f>
        <v/>
      </c>
      <c r="BJ13" s="67" t="str">
        <f>IF(Codes!BL19&lt;&gt;"",IF(Codes!BL19=1,100,IF(Codes!BL19=9,Paramètres!$D$162,IF(Codes!BL19=2,Paramètres!$D$163,IF(Codes!BL19=3,Paramètres!$D$164,IF(Codes!BL19="A","",0))))),"")</f>
        <v/>
      </c>
      <c r="BK13" s="67" t="str">
        <f>IF(Codes!BM19&lt;&gt;"",IF(Codes!BM19=1,100,IF(Codes!BM19=9,Paramètres!$D$162,IF(Codes!BM19=2,Paramètres!$D$163,IF(Codes!BM19=3,Paramètres!$D$164,IF(Codes!BM19="A","",0))))),"")</f>
        <v/>
      </c>
      <c r="BL13" s="67" t="str">
        <f>IF(Codes!BN19&lt;&gt;"",IF(Codes!BN19=1,100,IF(Codes!BN19=9,Paramètres!$D$162,IF(Codes!BN19=2,Paramètres!$D$163,IF(Codes!BN19=3,Paramètres!$D$164,IF(Codes!BN19="A","",0))))),"")</f>
        <v/>
      </c>
      <c r="BM13" s="67" t="str">
        <f>IF(Codes!BO19&lt;&gt;"",IF(Codes!BO19=1,100,IF(Codes!BO19=9,Paramètres!$D$162,IF(Codes!BO19=2,Paramètres!$D$163,IF(Codes!BO19=3,Paramètres!$D$164,IF(Codes!BO19="A","",0))))),"")</f>
        <v/>
      </c>
      <c r="BN13" s="67" t="str">
        <f>IF(Codes!BP19&lt;&gt;"",IF(Codes!BP19=1,100,IF(Codes!BP19=9,Paramètres!$D$162,IF(Codes!BP19=2,Paramètres!$D$163,IF(Codes!BP19=3,Paramètres!$D$164,IF(Codes!BP19="A","",0))))),"")</f>
        <v/>
      </c>
      <c r="BO13" s="67" t="str">
        <f>IF(Codes!BQ19&lt;&gt;"",IF(Codes!BQ19=1,100,IF(Codes!BQ19=9,Paramètres!$D$162,IF(Codes!BQ19=2,Paramètres!$D$163,IF(Codes!BQ19=3,Paramètres!$D$164,IF(Codes!BQ19="A","",0))))),"")</f>
        <v/>
      </c>
      <c r="BP13" s="67" t="str">
        <f>IF(Codes!BR19&lt;&gt;"",IF(Codes!BR19=1,100,IF(Codes!BR19=9,Paramètres!$D$162,IF(Codes!BR19=2,Paramètres!$D$163,IF(Codes!BR19=3,Paramètres!$D$164,IF(Codes!BR19="A","",0))))),"")</f>
        <v/>
      </c>
      <c r="BQ13" s="67" t="str">
        <f>IF(Codes!BS19&lt;&gt;"",IF(Codes!BS19=1,100,IF(Codes!BS19=9,Paramètres!$D$162,IF(Codes!BS19=2,Paramètres!$D$163,IF(Codes!BS19=3,Paramètres!$D$164,IF(Codes!BS19="A","",0))))),"")</f>
        <v/>
      </c>
      <c r="BR13" s="67" t="str">
        <f>IF(Codes!BT19&lt;&gt;"",IF(Codes!BT19=1,100,IF(Codes!BT19=9,Paramètres!$D$162,IF(Codes!BT19=2,Paramètres!$D$163,IF(Codes!BT19=3,Paramètres!$D$164,IF(Codes!BT19="A","",0))))),"")</f>
        <v/>
      </c>
      <c r="BS13" s="67" t="str">
        <f>IF(Codes!BU19&lt;&gt;"",IF(Codes!BU19=1,100,IF(Codes!BU19=9,Paramètres!$D$162,IF(Codes!BU19=2,Paramètres!$D$163,IF(Codes!BU19=3,Paramètres!$D$164,IF(Codes!BU19="A","",0))))),"")</f>
        <v/>
      </c>
      <c r="BT13" s="67" t="str">
        <f>Codes!C19</f>
        <v/>
      </c>
    </row>
    <row r="14" spans="1:72" s="70" customFormat="1" ht="23.25">
      <c r="A14" s="69" t="str">
        <f>Codes!C20</f>
        <v/>
      </c>
      <c r="B14" s="67" t="str">
        <f>IF(Codes!D20&lt;&gt;"",IF(Codes!D20=1,100,IF(Codes!D20=9,Paramètres!$D$162,IF(Codes!D20=2,Paramètres!$D$163,IF(Codes!D20=3,Paramètres!$D$164,IF(Codes!D20="A","",0))))),"")</f>
        <v/>
      </c>
      <c r="C14" s="67" t="str">
        <f>IF(Codes!E20&lt;&gt;"",IF(Codes!E20=1,100,IF(Codes!E20=9,Paramètres!$D$162,IF(Codes!E20=2,Paramètres!$D$163,IF(Codes!E20=3,Paramètres!$D$164,IF(Codes!E20="A","",0))))),"")</f>
        <v/>
      </c>
      <c r="D14" s="67" t="str">
        <f>IF(Codes!F20&lt;&gt;"",IF(Codes!F20=1,100,IF(Codes!F20=9,Paramètres!$D$162,IF(Codes!F20=2,Paramètres!$D$163,IF(Codes!F20=3,Paramètres!$D$164,IF(Codes!F20="A","",0))))),"")</f>
        <v/>
      </c>
      <c r="E14" s="67" t="str">
        <f>IF(Codes!G20&lt;&gt;"",IF(Codes!G20=1,100,IF(Codes!G20=9,Paramètres!$D$162,IF(Codes!G20=2,Paramètres!$D$163,IF(Codes!G20=3,Paramètres!$D$164,IF(Codes!G20="A","",0))))),"")</f>
        <v/>
      </c>
      <c r="F14" s="67" t="str">
        <f>IF(Codes!H20&lt;&gt;"",IF(Codes!H20=1,100,IF(Codes!H20=9,Paramètres!$D$162,IF(Codes!H20=2,Paramètres!$D$163,IF(Codes!H20=3,Paramètres!$D$164,IF(Codes!H20="A","",0))))),"")</f>
        <v/>
      </c>
      <c r="G14" s="67" t="str">
        <f>IF(Codes!I20&lt;&gt;"",IF(Codes!I20=1,100,IF(Codes!I20=9,Paramètres!$D$162,IF(Codes!I20=2,Paramètres!$D$163,IF(Codes!I20=3,Paramètres!$D$164,IF(Codes!I20="A","",0))))),"")</f>
        <v/>
      </c>
      <c r="H14" s="67" t="str">
        <f>IF(Codes!J20&lt;&gt;"",IF(Codes!J20=1,100,IF(Codes!J20=9,Paramètres!$D$162,IF(Codes!J20=2,Paramètres!$D$163,IF(Codes!J20=3,Paramètres!$D$164,IF(Codes!J20="A","",0))))),"")</f>
        <v/>
      </c>
      <c r="I14" s="67" t="str">
        <f>IF(Codes!K20&lt;&gt;"",IF(Codes!K20=1,100,IF(Codes!K20=9,Paramètres!$D$162,IF(Codes!K20=2,Paramètres!$D$163,IF(Codes!K20=3,Paramètres!$D$164,IF(Codes!K20="A","",0))))),"")</f>
        <v/>
      </c>
      <c r="J14" s="67" t="str">
        <f>IF(Codes!L20&lt;&gt;"",IF(Codes!L20=1,100,IF(Codes!L20=9,Paramètres!$D$162,IF(Codes!L20=2,Paramètres!$D$163,IF(Codes!L20=3,Paramètres!$D$164,IF(Codes!L20="A","",0))))),"")</f>
        <v/>
      </c>
      <c r="K14" s="67" t="str">
        <f>IF(Codes!M20&lt;&gt;"",IF(Codes!M20=1,100,IF(Codes!M20=9,Paramètres!$D$162,IF(Codes!M20=2,Paramètres!$D$163,IF(Codes!M20=3,Paramètres!$D$164,IF(Codes!M20="A","",0))))),"")</f>
        <v/>
      </c>
      <c r="L14" s="67" t="str">
        <f>IF(Codes!N20&lt;&gt;"",IF(Codes!N20=1,100,IF(Codes!N20=9,Paramètres!$D$162,IF(Codes!N20=2,Paramètres!$D$163,IF(Codes!N20=3,Paramètres!$D$164,IF(Codes!N20="A","",0))))),"")</f>
        <v/>
      </c>
      <c r="M14" s="67" t="str">
        <f>IF(Codes!O20&lt;&gt;"",IF(Codes!O20=1,100,IF(Codes!O20=9,Paramètres!$D$162,IF(Codes!O20=2,Paramètres!$D$163,IF(Codes!O20=3,Paramètres!$D$164,IF(Codes!O20="A","",0))))),"")</f>
        <v/>
      </c>
      <c r="N14" s="67" t="str">
        <f>IF(Codes!P20&lt;&gt;"",IF(Codes!P20=1,100,IF(Codes!P20=9,Paramètres!$D$162,IF(Codes!P20=2,Paramètres!$D$163,IF(Codes!P20=3,Paramètres!$D$164,IF(Codes!P20="A","",0))))),"")</f>
        <v/>
      </c>
      <c r="O14" s="67" t="str">
        <f>IF(Codes!Q20&lt;&gt;"",IF(Codes!Q20=1,100,IF(Codes!Q20=9,Paramètres!$D$162,IF(Codes!Q20=2,Paramètres!$D$163,IF(Codes!Q20=3,Paramètres!$D$164,IF(Codes!Q20="A","",0))))),"")</f>
        <v/>
      </c>
      <c r="P14" s="67" t="str">
        <f>IF(Codes!R20&lt;&gt;"",IF(Codes!R20=1,100,IF(Codes!R20=9,Paramètres!$D$162,IF(Codes!R20=2,Paramètres!$D$163,IF(Codes!R20=3,Paramètres!$D$164,IF(Codes!R20="A","",0))))),"")</f>
        <v/>
      </c>
      <c r="Q14" s="67" t="str">
        <f>IF(Codes!S20&lt;&gt;"",IF(Codes!S20=1,100,IF(Codes!S20=9,Paramètres!$D$162,IF(Codes!S20=2,Paramètres!$D$163,IF(Codes!S20=3,Paramètres!$D$164,IF(Codes!S20="A","",0))))),"")</f>
        <v/>
      </c>
      <c r="R14" s="67" t="str">
        <f>IF(Codes!T20&lt;&gt;"",IF(Codes!T20=1,100,IF(Codes!T20=9,Paramètres!$D$162,IF(Codes!T20=2,Paramètres!$D$163,IF(Codes!T20=3,Paramètres!$D$164,IF(Codes!T20="A","",0))))),"")</f>
        <v/>
      </c>
      <c r="S14" s="67" t="str">
        <f>IF(Codes!U20&lt;&gt;"",IF(Codes!U20=1,100,IF(Codes!U20=9,Paramètres!$D$162,IF(Codes!U20=2,Paramètres!$D$163,IF(Codes!U20=3,Paramètres!$D$164,IF(Codes!U20="A","",0))))),"")</f>
        <v/>
      </c>
      <c r="T14" s="67" t="str">
        <f>IF(Codes!V20&lt;&gt;"",IF(Codes!V20=1,100,IF(Codes!V20=9,Paramètres!$D$162,IF(Codes!V20=2,Paramètres!$D$163,IF(Codes!V20=3,Paramètres!$D$164,IF(Codes!V20="A","",0))))),"")</f>
        <v/>
      </c>
      <c r="U14" s="67" t="str">
        <f>IF(Codes!W20&lt;&gt;"",IF(Codes!W20=1,100,IF(Codes!W20=9,Paramètres!$D$162,IF(Codes!W20=2,Paramètres!$D$163,IF(Codes!W20=3,Paramètres!$D$164,IF(Codes!W20="A","",0))))),"")</f>
        <v/>
      </c>
      <c r="V14" s="67" t="str">
        <f>IF(Codes!X20&lt;&gt;"",IF(Codes!X20=1,100,IF(Codes!X20=9,Paramètres!$D$162,IF(Codes!X20=2,Paramètres!$D$163,IF(Codes!X20=3,Paramètres!$D$164,IF(Codes!X20="A","",0))))),"")</f>
        <v/>
      </c>
      <c r="W14" s="67" t="str">
        <f>IF(Codes!Y20&lt;&gt;"",IF(Codes!Y20=1,100,IF(Codes!Y20=9,Paramètres!$D$162,IF(Codes!Y20=2,Paramètres!$D$163,IF(Codes!Y20=3,Paramètres!$D$164,IF(Codes!Y20="A","",0))))),"")</f>
        <v/>
      </c>
      <c r="X14" s="67" t="str">
        <f>IF(Codes!Z20&lt;&gt;"",IF(Codes!Z20=1,100,IF(Codes!Z20=9,Paramètres!$D$162,IF(Codes!Z20=2,Paramètres!$D$163,IF(Codes!Z20=3,Paramètres!$D$164,IF(Codes!Z20="A","",0))))),"")</f>
        <v/>
      </c>
      <c r="Y14" s="67" t="str">
        <f>IF(Codes!AA20&lt;&gt;"",IF(Codes!AA20=1,100,IF(Codes!AA20=9,Paramètres!$D$162,IF(Codes!AA20=2,Paramètres!$D$163,IF(Codes!AA20=3,Paramètres!$D$164,IF(Codes!AA20="A","",0))))),"")</f>
        <v/>
      </c>
      <c r="Z14" s="67" t="str">
        <f>IF(Codes!AB20&lt;&gt;"",IF(Codes!AB20=1,100,IF(Codes!AB20=9,Paramètres!$D$162,IF(Codes!AB20=2,Paramètres!$D$163,IF(Codes!AB20=3,Paramètres!$D$164,IF(Codes!AB20="A","",0))))),"")</f>
        <v/>
      </c>
      <c r="AA14" s="67" t="str">
        <f>IF(Codes!AC20&lt;&gt;"",IF(Codes!AC20=1,100,IF(Codes!AC20=9,Paramètres!$D$162,IF(Codes!AC20=2,Paramètres!$D$163,IF(Codes!AC20=3,Paramètres!$D$164,IF(Codes!AC20="A","",0))))),"")</f>
        <v/>
      </c>
      <c r="AB14" s="67" t="str">
        <f>IF(Codes!AD20&lt;&gt;"",IF(Codes!AD20=1,100,IF(Codes!AD20=9,Paramètres!$D$162,IF(Codes!AD20=2,Paramètres!$D$163,IF(Codes!AD20=3,Paramètres!$D$164,IF(Codes!AD20="A","",0))))),"")</f>
        <v/>
      </c>
      <c r="AC14" s="67" t="str">
        <f>IF(Codes!AE20&lt;&gt;"",IF(Codes!AE20=1,100,IF(Codes!AE20=9,Paramètres!$D$162,IF(Codes!AE20=2,Paramètres!$D$163,IF(Codes!AE20=3,Paramètres!$D$164,IF(Codes!AE20="A","",0))))),"")</f>
        <v/>
      </c>
      <c r="AD14" s="67" t="str">
        <f>IF(Codes!AF20&lt;&gt;"",IF(Codes!AF20=1,100,IF(Codes!AF20=9,Paramètres!$D$162,IF(Codes!AF20=2,Paramètres!$D$163,IF(Codes!AF20=3,Paramètres!$D$164,IF(Codes!AF20="A","",0))))),"")</f>
        <v/>
      </c>
      <c r="AE14" s="67" t="str">
        <f>IF(Codes!AG20&lt;&gt;"",IF(Codes!AG20=1,100,IF(Codes!AG20=9,Paramètres!$D$162,IF(Codes!AG20=2,Paramètres!$D$163,IF(Codes!AG20=3,Paramètres!$D$164,IF(Codes!AG20="A","",0))))),"")</f>
        <v/>
      </c>
      <c r="AF14" s="67" t="str">
        <f>IF(Codes!AH20&lt;&gt;"",IF(Codes!AH20=1,100,IF(Codes!AH20=9,Paramètres!$D$162,IF(Codes!AH20=2,Paramètres!$D$163,IF(Codes!AH20=3,Paramètres!$D$164,IF(Codes!AH20="A","",0))))),"")</f>
        <v/>
      </c>
      <c r="AG14" s="67" t="str">
        <f>IF(Codes!AI20&lt;&gt;"",IF(Codes!AI20=1,100,IF(Codes!AI20=9,Paramètres!$D$162,IF(Codes!AI20=2,Paramètres!$D$163,IF(Codes!AI20=3,Paramètres!$D$164,IF(Codes!AI20="A","",0))))),"")</f>
        <v/>
      </c>
      <c r="AH14" s="67" t="str">
        <f>IF(Codes!AJ20&lt;&gt;"",IF(Codes!AJ20=1,100,IF(Codes!AJ20=9,Paramètres!$D$162,IF(Codes!AJ20=2,Paramètres!$D$163,IF(Codes!AJ20=3,Paramètres!$D$164,IF(Codes!AJ20="A","",0))))),"")</f>
        <v/>
      </c>
      <c r="AI14" s="67" t="str">
        <f>IF(Codes!AK20&lt;&gt;"",IF(Codes!AK20=1,100,IF(Codes!AK20=9,Paramètres!$D$162,IF(Codes!AK20=2,Paramètres!$D$163,IF(Codes!AK20=3,Paramètres!$D$164,IF(Codes!AK20="A","",0))))),"")</f>
        <v/>
      </c>
      <c r="AJ14" s="67" t="str">
        <f>IF(Codes!AL20&lt;&gt;"",IF(Codes!AL20=1,100,IF(Codes!AL20=9,Paramètres!$D$162,IF(Codes!AL20=2,Paramètres!$D$163,IF(Codes!AL20=3,Paramètres!$D$164,IF(Codes!AL20="A","",0))))),"")</f>
        <v/>
      </c>
      <c r="AK14" s="67" t="str">
        <f>IF(Codes!AM20&lt;&gt;"",IF(Codes!AM20=1,100,IF(Codes!AM20=9,Paramètres!$D$162,IF(Codes!AM20=2,Paramètres!$D$163,IF(Codes!AM20=3,Paramètres!$D$164,IF(Codes!AM20="A","",0))))),"")</f>
        <v/>
      </c>
      <c r="AL14" s="67" t="str">
        <f>IF(Codes!AN20&lt;&gt;"",IF(Codes!AN20=1,100,IF(Codes!AN20=9,Paramètres!$D$162,IF(Codes!AN20=2,Paramètres!$D$163,IF(Codes!AN20=3,Paramètres!$D$164,IF(Codes!AN20="A","",0))))),"")</f>
        <v/>
      </c>
      <c r="AM14" s="67" t="str">
        <f>IF(Codes!AO20&lt;&gt;"",IF(Codes!AO20=1,100,IF(Codes!AO20=9,50,IF(Codes!AO20=2,Paramètres!$D$163,IF(Codes!AO20=3,Paramètres!$D$164,IF(Codes!AO20="A","",0))))),"")</f>
        <v/>
      </c>
      <c r="AN14" s="67" t="str">
        <f>IF(Codes!AP20&lt;&gt;"",IF(Codes!AP20=1,100,IF(Codes!AP20=9,50,IF(Codes!AP20=2,Paramètres!$D$163,IF(Codes!AP20=3,Paramètres!$D$164,IF(Codes!AP20="A","",0))))),"")</f>
        <v/>
      </c>
      <c r="AO14" s="67" t="str">
        <f>IF(Codes!AQ20&lt;&gt;"",IF(Codes!AQ20=1,100,IF(Codes!AQ20=9,50,IF(Codes!AQ20=2,Paramètres!$D$163,IF(Codes!AQ20=3,Paramètres!$D$164,IF(Codes!AQ20="A","",0))))),"")</f>
        <v/>
      </c>
      <c r="AP14" s="67" t="str">
        <f>IF(Codes!AR20&lt;&gt;"",IF(Codes!AR20=1,100,IF(Codes!AR20=9,50,IF(Codes!AR20=2,Paramètres!$D$163,IF(Codes!AR20=3,Paramètres!$D$164,IF(Codes!AR20="A","",0))))),"")</f>
        <v/>
      </c>
      <c r="AQ14" s="67" t="str">
        <f>IF(Codes!AS20&lt;&gt;"",IF(Codes!AS20=1,100,IF(Codes!AS20=9,Paramètres!$D$162,IF(Codes!AS20=2,Paramètres!$D$163,IF(Codes!AS20=3,Paramètres!$D$164,IF(Codes!AS20="A","",0))))),"")</f>
        <v/>
      </c>
      <c r="AR14" s="67" t="str">
        <f>IF(Codes!AT20&lt;&gt;"",IF(Codes!AT20=1,100,IF(Codes!AT20=9,50,IF(Codes!AT20=2,Paramètres!$D$163,IF(Codes!AT20=3,Paramètres!$D$164,IF(Codes!AT20="A","",0))))),"")</f>
        <v/>
      </c>
      <c r="AS14" s="67" t="str">
        <f>IF(Codes!AU20&lt;&gt;"",IF(Codes!AU20=1,100,IF(Codes!AU20=9,Paramètres!$D$162,IF(Codes!AU20=2,Paramètres!$D$163,IF(Codes!AU20=3,Paramètres!$D$164,IF(Codes!AU20="A","",0))))),"")</f>
        <v/>
      </c>
      <c r="AT14" s="67" t="str">
        <f>IF(Codes!AV20&lt;&gt;"",IF(Codes!AV20=1,100,IF(Codes!AV20=9,50,IF(Codes!AV20=2,Paramètres!$D$163,IF(Codes!AV20=3,Paramètres!$D$164,IF(Codes!AV20="A","",0))))),"")</f>
        <v/>
      </c>
      <c r="AU14" s="67" t="str">
        <f>IF(Codes!AW20&lt;&gt;"",IF(Codes!AW20=1,100,IF(Codes!AW20=9,Paramètres!$D$162,IF(Codes!AW20=2,Paramètres!$D$163,IF(Codes!AW20=3,Paramètres!$D$164,IF(Codes!AW20="A","",0))))),"")</f>
        <v/>
      </c>
      <c r="AV14" s="67" t="str">
        <f>IF(Codes!AX20&lt;&gt;"",IF(Codes!AX20=1,100,IF(Codes!AX20=9,Paramètres!$D$162,IF(Codes!AX20=2,Paramètres!$D$163,IF(Codes!AX20=3,Paramètres!$D$164,IF(Codes!AX20="A","",0))))),"")</f>
        <v/>
      </c>
      <c r="AW14" s="67" t="str">
        <f>IF(Codes!AY20&lt;&gt;"",IF(Codes!AY20=1,100,IF(Codes!AY20=9,Paramètres!$D$162,IF(Codes!AY20=2,Paramètres!$D$163,IF(Codes!AY20=3,Paramètres!$D$164,IF(Codes!AY20="A","",0))))),"")</f>
        <v/>
      </c>
      <c r="AX14" s="67" t="str">
        <f>IF(Codes!AZ20&lt;&gt;"",IF(Codes!AZ20=1,100,IF(Codes!AZ20=9,50,IF(Codes!AZ20=2,Paramètres!$D$163,IF(Codes!AZ20=3,Paramètres!$D$164,IF(Codes!AZ20="A","",0))))),"")</f>
        <v/>
      </c>
      <c r="AY14" s="67" t="str">
        <f>IF(Codes!BA20&lt;&gt;"",IF(Codes!BA20=1,100,IF(Codes!BA20=9,Paramètres!$D$162,IF(Codes!BA20=2,Paramètres!$D$163,IF(Codes!BA20=3,Paramètres!$D$164,IF(Codes!BA20="A","",0))))),"")</f>
        <v/>
      </c>
      <c r="AZ14" s="67" t="str">
        <f>IF(Codes!BB20&lt;&gt;"",IF(Codes!BB20=1,100,IF(Codes!BB20=9,Paramètres!$D$162,IF(Codes!BB20=2,Paramètres!$D$163,IF(Codes!BB20=3,Paramètres!$D$164,IF(Codes!BB20="A","",0))))),"")</f>
        <v/>
      </c>
      <c r="BA14" s="67" t="str">
        <f>IF(Codes!BC20&lt;&gt;"",IF(Codes!BC20=1,100,IF(Codes!BC20=9,Paramètres!$D$162,IF(Codes!BC20=2,Paramètres!$D$163,IF(Codes!BC20=3,Paramètres!$D$164,IF(Codes!BC20="A","",0))))),"")</f>
        <v/>
      </c>
      <c r="BB14" s="67" t="str">
        <f>IF(Codes!BD20&lt;&gt;"",IF(Codes!BD20=1,100,IF(Codes!BD20=9,Paramètres!$D$162,IF(Codes!BD20=2,Paramètres!$D$163,IF(Codes!BD20=3,Paramètres!$D$164,IF(Codes!BD20="A","",0))))),"")</f>
        <v/>
      </c>
      <c r="BC14" s="67" t="str">
        <f>IF(Codes!BE20&lt;&gt;"",IF(Codes!BE20=1,100,IF(Codes!BE20=9,Paramètres!$D$162,IF(Codes!BE20=2,Paramètres!$D$163,IF(Codes!BE20=3,Paramètres!$D$164,IF(Codes!BE20="A","",0))))),"")</f>
        <v/>
      </c>
      <c r="BD14" s="67" t="str">
        <f>IF(Codes!BF20&lt;&gt;"",IF(Codes!BF20=1,100,IF(Codes!BF20=9,Paramètres!$D$162,IF(Codes!BF20=2,Paramètres!$D$163,IF(Codes!BF20=3,Paramètres!$D$164,IF(Codes!BF20="A","",0))))),"")</f>
        <v/>
      </c>
      <c r="BE14" s="67" t="str">
        <f>IF(Codes!BG20&lt;&gt;"",IF(Codes!BG20=1,100,IF(Codes!BG20=9,Paramètres!$D$162,IF(Codes!BG20=2,Paramètres!$D$163,IF(Codes!BG20=3,Paramètres!$D$164,IF(Codes!BG20="A","",0))))),"")</f>
        <v/>
      </c>
      <c r="BF14" s="67" t="str">
        <f>IF(Codes!BH20&lt;&gt;"",IF(Codes!BH20=1,100,IF(Codes!BH20=9,Paramètres!$D$162,IF(Codes!BH20=2,Paramètres!$D$163,IF(Codes!BH20=3,Paramètres!$D$164,IF(Codes!BH20="A","",0))))),"")</f>
        <v/>
      </c>
      <c r="BG14" s="67" t="str">
        <f>IF(Codes!BI20&lt;&gt;"",IF(Codes!BI20=1,100,IF(Codes!BI20=9,Paramètres!$D$162,IF(Codes!BI20=2,Paramètres!$D$163,IF(Codes!BI20=3,Paramètres!$D$164,IF(Codes!BI20="A","",0))))),"")</f>
        <v/>
      </c>
      <c r="BH14" s="67" t="str">
        <f>IF(Codes!BJ20&lt;&gt;"",IF(Codes!BJ20=1,100,IF(Codes!BJ20=9,50,IF(Codes!BJ20=2,Paramètres!$D$163,IF(Codes!BJ20=3,Paramètres!$D$164,IF(Codes!BJ20="A","",0))))),"")</f>
        <v/>
      </c>
      <c r="BI14" s="67" t="str">
        <f>IF(Codes!BK20&lt;&gt;"",IF(Codes!BK20=1,100,IF(Codes!BK20=9,Paramètres!$D$162,IF(Codes!BK20=2,Paramètres!$D$163,IF(Codes!BK20=3,Paramètres!$D$164,IF(Codes!BK20="A","",0))))),"")</f>
        <v/>
      </c>
      <c r="BJ14" s="67" t="str">
        <f>IF(Codes!BL20&lt;&gt;"",IF(Codes!BL20=1,100,IF(Codes!BL20=9,Paramètres!$D$162,IF(Codes!BL20=2,Paramètres!$D$163,IF(Codes!BL20=3,Paramètres!$D$164,IF(Codes!BL20="A","",0))))),"")</f>
        <v/>
      </c>
      <c r="BK14" s="67" t="str">
        <f>IF(Codes!BM20&lt;&gt;"",IF(Codes!BM20=1,100,IF(Codes!BM20=9,Paramètres!$D$162,IF(Codes!BM20=2,Paramètres!$D$163,IF(Codes!BM20=3,Paramètres!$D$164,IF(Codes!BM20="A","",0))))),"")</f>
        <v/>
      </c>
      <c r="BL14" s="67" t="str">
        <f>IF(Codes!BN20&lt;&gt;"",IF(Codes!BN20=1,100,IF(Codes!BN20=9,Paramètres!$D$162,IF(Codes!BN20=2,Paramètres!$D$163,IF(Codes!BN20=3,Paramètres!$D$164,IF(Codes!BN20="A","",0))))),"")</f>
        <v/>
      </c>
      <c r="BM14" s="67" t="str">
        <f>IF(Codes!BO20&lt;&gt;"",IF(Codes!BO20=1,100,IF(Codes!BO20=9,Paramètres!$D$162,IF(Codes!BO20=2,Paramètres!$D$163,IF(Codes!BO20=3,Paramètres!$D$164,IF(Codes!BO20="A","",0))))),"")</f>
        <v/>
      </c>
      <c r="BN14" s="67" t="str">
        <f>IF(Codes!BP20&lt;&gt;"",IF(Codes!BP20=1,100,IF(Codes!BP20=9,Paramètres!$D$162,IF(Codes!BP20=2,Paramètres!$D$163,IF(Codes!BP20=3,Paramètres!$D$164,IF(Codes!BP20="A","",0))))),"")</f>
        <v/>
      </c>
      <c r="BO14" s="67" t="str">
        <f>IF(Codes!BQ20&lt;&gt;"",IF(Codes!BQ20=1,100,IF(Codes!BQ20=9,Paramètres!$D$162,IF(Codes!BQ20=2,Paramètres!$D$163,IF(Codes!BQ20=3,Paramètres!$D$164,IF(Codes!BQ20="A","",0))))),"")</f>
        <v/>
      </c>
      <c r="BP14" s="67" t="str">
        <f>IF(Codes!BR20&lt;&gt;"",IF(Codes!BR20=1,100,IF(Codes!BR20=9,Paramètres!$D$162,IF(Codes!BR20=2,Paramètres!$D$163,IF(Codes!BR20=3,Paramètres!$D$164,IF(Codes!BR20="A","",0))))),"")</f>
        <v/>
      </c>
      <c r="BQ14" s="67" t="str">
        <f>IF(Codes!BS20&lt;&gt;"",IF(Codes!BS20=1,100,IF(Codes!BS20=9,Paramètres!$D$162,IF(Codes!BS20=2,Paramètres!$D$163,IF(Codes!BS20=3,Paramètres!$D$164,IF(Codes!BS20="A","",0))))),"")</f>
        <v/>
      </c>
      <c r="BR14" s="67" t="str">
        <f>IF(Codes!BT20&lt;&gt;"",IF(Codes!BT20=1,100,IF(Codes!BT20=9,Paramètres!$D$162,IF(Codes!BT20=2,Paramètres!$D$163,IF(Codes!BT20=3,Paramètres!$D$164,IF(Codes!BT20="A","",0))))),"")</f>
        <v/>
      </c>
      <c r="BS14" s="67" t="str">
        <f>IF(Codes!BU20&lt;&gt;"",IF(Codes!BU20=1,100,IF(Codes!BU20=9,Paramètres!$D$162,IF(Codes!BU20=2,Paramètres!$D$163,IF(Codes!BU20=3,Paramètres!$D$164,IF(Codes!BU20="A","",0))))),"")</f>
        <v/>
      </c>
      <c r="BT14" s="67" t="str">
        <f>Codes!C20</f>
        <v/>
      </c>
    </row>
    <row r="15" spans="1:72" s="70" customFormat="1" ht="23.25">
      <c r="A15" s="69" t="str">
        <f>Codes!C21</f>
        <v/>
      </c>
      <c r="B15" s="67" t="str">
        <f>IF(Codes!D21&lt;&gt;"",IF(Codes!D21=1,100,IF(Codes!D21=9,Paramètres!$D$162,IF(Codes!D21=2,Paramètres!$D$163,IF(Codes!D21=3,Paramètres!$D$164,IF(Codes!D21="A","",0))))),"")</f>
        <v/>
      </c>
      <c r="C15" s="67" t="str">
        <f>IF(Codes!E21&lt;&gt;"",IF(Codes!E21=1,100,IF(Codes!E21=9,Paramètres!$D$162,IF(Codes!E21=2,Paramètres!$D$163,IF(Codes!E21=3,Paramètres!$D$164,IF(Codes!E21="A","",0))))),"")</f>
        <v/>
      </c>
      <c r="D15" s="67" t="str">
        <f>IF(Codes!F21&lt;&gt;"",IF(Codes!F21=1,100,IF(Codes!F21=9,Paramètres!$D$162,IF(Codes!F21=2,Paramètres!$D$163,IF(Codes!F21=3,Paramètres!$D$164,IF(Codes!F21="A","",0))))),"")</f>
        <v/>
      </c>
      <c r="E15" s="67" t="str">
        <f>IF(Codes!G21&lt;&gt;"",IF(Codes!G21=1,100,IF(Codes!G21=9,Paramètres!$D$162,IF(Codes!G21=2,Paramètres!$D$163,IF(Codes!G21=3,Paramètres!$D$164,IF(Codes!G21="A","",0))))),"")</f>
        <v/>
      </c>
      <c r="F15" s="67" t="str">
        <f>IF(Codes!H21&lt;&gt;"",IF(Codes!H21=1,100,IF(Codes!H21=9,Paramètres!$D$162,IF(Codes!H21=2,Paramètres!$D$163,IF(Codes!H21=3,Paramètres!$D$164,IF(Codes!H21="A","",0))))),"")</f>
        <v/>
      </c>
      <c r="G15" s="67" t="str">
        <f>IF(Codes!I21&lt;&gt;"",IF(Codes!I21=1,100,IF(Codes!I21=9,Paramètres!$D$162,IF(Codes!I21=2,Paramètres!$D$163,IF(Codes!I21=3,Paramètres!$D$164,IF(Codes!I21="A","",0))))),"")</f>
        <v/>
      </c>
      <c r="H15" s="67" t="str">
        <f>IF(Codes!J21&lt;&gt;"",IF(Codes!J21=1,100,IF(Codes!J21=9,Paramètres!$D$162,IF(Codes!J21=2,Paramètres!$D$163,IF(Codes!J21=3,Paramètres!$D$164,IF(Codes!J21="A","",0))))),"")</f>
        <v/>
      </c>
      <c r="I15" s="67" t="str">
        <f>IF(Codes!K21&lt;&gt;"",IF(Codes!K21=1,100,IF(Codes!K21=9,Paramètres!$D$162,IF(Codes!K21=2,Paramètres!$D$163,IF(Codes!K21=3,Paramètres!$D$164,IF(Codes!K21="A","",0))))),"")</f>
        <v/>
      </c>
      <c r="J15" s="67" t="str">
        <f>IF(Codes!L21&lt;&gt;"",IF(Codes!L21=1,100,IF(Codes!L21=9,Paramètres!$D$162,IF(Codes!L21=2,Paramètres!$D$163,IF(Codes!L21=3,Paramètres!$D$164,IF(Codes!L21="A","",0))))),"")</f>
        <v/>
      </c>
      <c r="K15" s="67" t="str">
        <f>IF(Codes!M21&lt;&gt;"",IF(Codes!M21=1,100,IF(Codes!M21=9,Paramètres!$D$162,IF(Codes!M21=2,Paramètres!$D$163,IF(Codes!M21=3,Paramètres!$D$164,IF(Codes!M21="A","",0))))),"")</f>
        <v/>
      </c>
      <c r="L15" s="67" t="str">
        <f>IF(Codes!N21&lt;&gt;"",IF(Codes!N21=1,100,IF(Codes!N21=9,Paramètres!$D$162,IF(Codes!N21=2,Paramètres!$D$163,IF(Codes!N21=3,Paramètres!$D$164,IF(Codes!N21="A","",0))))),"")</f>
        <v/>
      </c>
      <c r="M15" s="67" t="str">
        <f>IF(Codes!O21&lt;&gt;"",IF(Codes!O21=1,100,IF(Codes!O21=9,Paramètres!$D$162,IF(Codes!O21=2,Paramètres!$D$163,IF(Codes!O21=3,Paramètres!$D$164,IF(Codes!O21="A","",0))))),"")</f>
        <v/>
      </c>
      <c r="N15" s="67" t="str">
        <f>IF(Codes!P21&lt;&gt;"",IF(Codes!P21=1,100,IF(Codes!P21=9,Paramètres!$D$162,IF(Codes!P21=2,Paramètres!$D$163,IF(Codes!P21=3,Paramètres!$D$164,IF(Codes!P21="A","",0))))),"")</f>
        <v/>
      </c>
      <c r="O15" s="67" t="str">
        <f>IF(Codes!Q21&lt;&gt;"",IF(Codes!Q21=1,100,IF(Codes!Q21=9,Paramètres!$D$162,IF(Codes!Q21=2,Paramètres!$D$163,IF(Codes!Q21=3,Paramètres!$D$164,IF(Codes!Q21="A","",0))))),"")</f>
        <v/>
      </c>
      <c r="P15" s="67" t="str">
        <f>IF(Codes!R21&lt;&gt;"",IF(Codes!R21=1,100,IF(Codes!R21=9,Paramètres!$D$162,IF(Codes!R21=2,Paramètres!$D$163,IF(Codes!R21=3,Paramètres!$D$164,IF(Codes!R21="A","",0))))),"")</f>
        <v/>
      </c>
      <c r="Q15" s="67" t="str">
        <f>IF(Codes!S21&lt;&gt;"",IF(Codes!S21=1,100,IF(Codes!S21=9,Paramètres!$D$162,IF(Codes!S21=2,Paramètres!$D$163,IF(Codes!S21=3,Paramètres!$D$164,IF(Codes!S21="A","",0))))),"")</f>
        <v/>
      </c>
      <c r="R15" s="67" t="str">
        <f>IF(Codes!T21&lt;&gt;"",IF(Codes!T21=1,100,IF(Codes!T21=9,Paramètres!$D$162,IF(Codes!T21=2,Paramètres!$D$163,IF(Codes!T21=3,Paramètres!$D$164,IF(Codes!T21="A","",0))))),"")</f>
        <v/>
      </c>
      <c r="S15" s="67" t="str">
        <f>IF(Codes!U21&lt;&gt;"",IF(Codes!U21=1,100,IF(Codes!U21=9,Paramètres!$D$162,IF(Codes!U21=2,Paramètres!$D$163,IF(Codes!U21=3,Paramètres!$D$164,IF(Codes!U21="A","",0))))),"")</f>
        <v/>
      </c>
      <c r="T15" s="67" t="str">
        <f>IF(Codes!V21&lt;&gt;"",IF(Codes!V21=1,100,IF(Codes!V21=9,Paramètres!$D$162,IF(Codes!V21=2,Paramètres!$D$163,IF(Codes!V21=3,Paramètres!$D$164,IF(Codes!V21="A","",0))))),"")</f>
        <v/>
      </c>
      <c r="U15" s="67" t="str">
        <f>IF(Codes!W21&lt;&gt;"",IF(Codes!W21=1,100,IF(Codes!W21=9,Paramètres!$D$162,IF(Codes!W21=2,Paramètres!$D$163,IF(Codes!W21=3,Paramètres!$D$164,IF(Codes!W21="A","",0))))),"")</f>
        <v/>
      </c>
      <c r="V15" s="67" t="str">
        <f>IF(Codes!X21&lt;&gt;"",IF(Codes!X21=1,100,IF(Codes!X21=9,Paramètres!$D$162,IF(Codes!X21=2,Paramètres!$D$163,IF(Codes!X21=3,Paramètres!$D$164,IF(Codes!X21="A","",0))))),"")</f>
        <v/>
      </c>
      <c r="W15" s="67" t="str">
        <f>IF(Codes!Y21&lt;&gt;"",IF(Codes!Y21=1,100,IF(Codes!Y21=9,Paramètres!$D$162,IF(Codes!Y21=2,Paramètres!$D$163,IF(Codes!Y21=3,Paramètres!$D$164,IF(Codes!Y21="A","",0))))),"")</f>
        <v/>
      </c>
      <c r="X15" s="67" t="str">
        <f>IF(Codes!Z21&lt;&gt;"",IF(Codes!Z21=1,100,IF(Codes!Z21=9,Paramètres!$D$162,IF(Codes!Z21=2,Paramètres!$D$163,IF(Codes!Z21=3,Paramètres!$D$164,IF(Codes!Z21="A","",0))))),"")</f>
        <v/>
      </c>
      <c r="Y15" s="67" t="str">
        <f>IF(Codes!AA21&lt;&gt;"",IF(Codes!AA21=1,100,IF(Codes!AA21=9,Paramètres!$D$162,IF(Codes!AA21=2,Paramètres!$D$163,IF(Codes!AA21=3,Paramètres!$D$164,IF(Codes!AA21="A","",0))))),"")</f>
        <v/>
      </c>
      <c r="Z15" s="67" t="str">
        <f>IF(Codes!AB21&lt;&gt;"",IF(Codes!AB21=1,100,IF(Codes!AB21=9,Paramètres!$D$162,IF(Codes!AB21=2,Paramètres!$D$163,IF(Codes!AB21=3,Paramètres!$D$164,IF(Codes!AB21="A","",0))))),"")</f>
        <v/>
      </c>
      <c r="AA15" s="67" t="str">
        <f>IF(Codes!AC21&lt;&gt;"",IF(Codes!AC21=1,100,IF(Codes!AC21=9,Paramètres!$D$162,IF(Codes!AC21=2,Paramètres!$D$163,IF(Codes!AC21=3,Paramètres!$D$164,IF(Codes!AC21="A","",0))))),"")</f>
        <v/>
      </c>
      <c r="AB15" s="67" t="str">
        <f>IF(Codes!AD21&lt;&gt;"",IF(Codes!AD21=1,100,IF(Codes!AD21=9,Paramètres!$D$162,IF(Codes!AD21=2,Paramètres!$D$163,IF(Codes!AD21=3,Paramètres!$D$164,IF(Codes!AD21="A","",0))))),"")</f>
        <v/>
      </c>
      <c r="AC15" s="67" t="str">
        <f>IF(Codes!AE21&lt;&gt;"",IF(Codes!AE21=1,100,IF(Codes!AE21=9,Paramètres!$D$162,IF(Codes!AE21=2,Paramètres!$D$163,IF(Codes!AE21=3,Paramètres!$D$164,IF(Codes!AE21="A","",0))))),"")</f>
        <v/>
      </c>
      <c r="AD15" s="67" t="str">
        <f>IF(Codes!AF21&lt;&gt;"",IF(Codes!AF21=1,100,IF(Codes!AF21=9,Paramètres!$D$162,IF(Codes!AF21=2,Paramètres!$D$163,IF(Codes!AF21=3,Paramètres!$D$164,IF(Codes!AF21="A","",0))))),"")</f>
        <v/>
      </c>
      <c r="AE15" s="67" t="str">
        <f>IF(Codes!AG21&lt;&gt;"",IF(Codes!AG21=1,100,IF(Codes!AG21=9,Paramètres!$D$162,IF(Codes!AG21=2,Paramètres!$D$163,IF(Codes!AG21=3,Paramètres!$D$164,IF(Codes!AG21="A","",0))))),"")</f>
        <v/>
      </c>
      <c r="AF15" s="67" t="str">
        <f>IF(Codes!AH21&lt;&gt;"",IF(Codes!AH21=1,100,IF(Codes!AH21=9,Paramètres!$D$162,IF(Codes!AH21=2,Paramètres!$D$163,IF(Codes!AH21=3,Paramètres!$D$164,IF(Codes!AH21="A","",0))))),"")</f>
        <v/>
      </c>
      <c r="AG15" s="67" t="str">
        <f>IF(Codes!AI21&lt;&gt;"",IF(Codes!AI21=1,100,IF(Codes!AI21=9,Paramètres!$D$162,IF(Codes!AI21=2,Paramètres!$D$163,IF(Codes!AI21=3,Paramètres!$D$164,IF(Codes!AI21="A","",0))))),"")</f>
        <v/>
      </c>
      <c r="AH15" s="67" t="str">
        <f>IF(Codes!AJ21&lt;&gt;"",IF(Codes!AJ21=1,100,IF(Codes!AJ21=9,Paramètres!$D$162,IF(Codes!AJ21=2,Paramètres!$D$163,IF(Codes!AJ21=3,Paramètres!$D$164,IF(Codes!AJ21="A","",0))))),"")</f>
        <v/>
      </c>
      <c r="AI15" s="67" t="str">
        <f>IF(Codes!AK21&lt;&gt;"",IF(Codes!AK21=1,100,IF(Codes!AK21=9,Paramètres!$D$162,IF(Codes!AK21=2,Paramètres!$D$163,IF(Codes!AK21=3,Paramètres!$D$164,IF(Codes!AK21="A","",0))))),"")</f>
        <v/>
      </c>
      <c r="AJ15" s="67" t="str">
        <f>IF(Codes!AL21&lt;&gt;"",IF(Codes!AL21=1,100,IF(Codes!AL21=9,Paramètres!$D$162,IF(Codes!AL21=2,Paramètres!$D$163,IF(Codes!AL21=3,Paramètres!$D$164,IF(Codes!AL21="A","",0))))),"")</f>
        <v/>
      </c>
      <c r="AK15" s="67" t="str">
        <f>IF(Codes!AM21&lt;&gt;"",IF(Codes!AM21=1,100,IF(Codes!AM21=9,Paramètres!$D$162,IF(Codes!AM21=2,Paramètres!$D$163,IF(Codes!AM21=3,Paramètres!$D$164,IF(Codes!AM21="A","",0))))),"")</f>
        <v/>
      </c>
      <c r="AL15" s="67" t="str">
        <f>IF(Codes!AN21&lt;&gt;"",IF(Codes!AN21=1,100,IF(Codes!AN21=9,Paramètres!$D$162,IF(Codes!AN21=2,Paramètres!$D$163,IF(Codes!AN21=3,Paramètres!$D$164,IF(Codes!AN21="A","",0))))),"")</f>
        <v/>
      </c>
      <c r="AM15" s="67" t="str">
        <f>IF(Codes!AO21&lt;&gt;"",IF(Codes!AO21=1,100,IF(Codes!AO21=9,50,IF(Codes!AO21=2,Paramètres!$D$163,IF(Codes!AO21=3,Paramètres!$D$164,IF(Codes!AO21="A","",0))))),"")</f>
        <v/>
      </c>
      <c r="AN15" s="67" t="str">
        <f>IF(Codes!AP21&lt;&gt;"",IF(Codes!AP21=1,100,IF(Codes!AP21=9,50,IF(Codes!AP21=2,Paramètres!$D$163,IF(Codes!AP21=3,Paramètres!$D$164,IF(Codes!AP21="A","",0))))),"")</f>
        <v/>
      </c>
      <c r="AO15" s="67" t="str">
        <f>IF(Codes!AQ21&lt;&gt;"",IF(Codes!AQ21=1,100,IF(Codes!AQ21=9,50,IF(Codes!AQ21=2,Paramètres!$D$163,IF(Codes!AQ21=3,Paramètres!$D$164,IF(Codes!AQ21="A","",0))))),"")</f>
        <v/>
      </c>
      <c r="AP15" s="67" t="str">
        <f>IF(Codes!AR21&lt;&gt;"",IF(Codes!AR21=1,100,IF(Codes!AR21=9,50,IF(Codes!AR21=2,Paramètres!$D$163,IF(Codes!AR21=3,Paramètres!$D$164,IF(Codes!AR21="A","",0))))),"")</f>
        <v/>
      </c>
      <c r="AQ15" s="67" t="str">
        <f>IF(Codes!AS21&lt;&gt;"",IF(Codes!AS21=1,100,IF(Codes!AS21=9,Paramètres!$D$162,IF(Codes!AS21=2,Paramètres!$D$163,IF(Codes!AS21=3,Paramètres!$D$164,IF(Codes!AS21="A","",0))))),"")</f>
        <v/>
      </c>
      <c r="AR15" s="67" t="str">
        <f>IF(Codes!AT21&lt;&gt;"",IF(Codes!AT21=1,100,IF(Codes!AT21=9,50,IF(Codes!AT21=2,Paramètres!$D$163,IF(Codes!AT21=3,Paramètres!$D$164,IF(Codes!AT21="A","",0))))),"")</f>
        <v/>
      </c>
      <c r="AS15" s="67" t="str">
        <f>IF(Codes!AU21&lt;&gt;"",IF(Codes!AU21=1,100,IF(Codes!AU21=9,Paramètres!$D$162,IF(Codes!AU21=2,Paramètres!$D$163,IF(Codes!AU21=3,Paramètres!$D$164,IF(Codes!AU21="A","",0))))),"")</f>
        <v/>
      </c>
      <c r="AT15" s="67" t="str">
        <f>IF(Codes!AV21&lt;&gt;"",IF(Codes!AV21=1,100,IF(Codes!AV21=9,50,IF(Codes!AV21=2,Paramètres!$D$163,IF(Codes!AV21=3,Paramètres!$D$164,IF(Codes!AV21="A","",0))))),"")</f>
        <v/>
      </c>
      <c r="AU15" s="67" t="str">
        <f>IF(Codes!AW21&lt;&gt;"",IF(Codes!AW21=1,100,IF(Codes!AW21=9,Paramètres!$D$162,IF(Codes!AW21=2,Paramètres!$D$163,IF(Codes!AW21=3,Paramètres!$D$164,IF(Codes!AW21="A","",0))))),"")</f>
        <v/>
      </c>
      <c r="AV15" s="67" t="str">
        <f>IF(Codes!AX21&lt;&gt;"",IF(Codes!AX21=1,100,IF(Codes!AX21=9,Paramètres!$D$162,IF(Codes!AX21=2,Paramètres!$D$163,IF(Codes!AX21=3,Paramètres!$D$164,IF(Codes!AX21="A","",0))))),"")</f>
        <v/>
      </c>
      <c r="AW15" s="67" t="str">
        <f>IF(Codes!AY21&lt;&gt;"",IF(Codes!AY21=1,100,IF(Codes!AY21=9,Paramètres!$D$162,IF(Codes!AY21=2,Paramètres!$D$163,IF(Codes!AY21=3,Paramètres!$D$164,IF(Codes!AY21="A","",0))))),"")</f>
        <v/>
      </c>
      <c r="AX15" s="67" t="str">
        <f>IF(Codes!AZ21&lt;&gt;"",IF(Codes!AZ21=1,100,IF(Codes!AZ21=9,50,IF(Codes!AZ21=2,Paramètres!$D$163,IF(Codes!AZ21=3,Paramètres!$D$164,IF(Codes!AZ21="A","",0))))),"")</f>
        <v/>
      </c>
      <c r="AY15" s="67" t="str">
        <f>IF(Codes!BA21&lt;&gt;"",IF(Codes!BA21=1,100,IF(Codes!BA21=9,Paramètres!$D$162,IF(Codes!BA21=2,Paramètres!$D$163,IF(Codes!BA21=3,Paramètres!$D$164,IF(Codes!BA21="A","",0))))),"")</f>
        <v/>
      </c>
      <c r="AZ15" s="67" t="str">
        <f>IF(Codes!BB21&lt;&gt;"",IF(Codes!BB21=1,100,IF(Codes!BB21=9,Paramètres!$D$162,IF(Codes!BB21=2,Paramètres!$D$163,IF(Codes!BB21=3,Paramètres!$D$164,IF(Codes!BB21="A","",0))))),"")</f>
        <v/>
      </c>
      <c r="BA15" s="67" t="str">
        <f>IF(Codes!BC21&lt;&gt;"",IF(Codes!BC21=1,100,IF(Codes!BC21=9,Paramètres!$D$162,IF(Codes!BC21=2,Paramètres!$D$163,IF(Codes!BC21=3,Paramètres!$D$164,IF(Codes!BC21="A","",0))))),"")</f>
        <v/>
      </c>
      <c r="BB15" s="67" t="str">
        <f>IF(Codes!BD21&lt;&gt;"",IF(Codes!BD21=1,100,IF(Codes!BD21=9,Paramètres!$D$162,IF(Codes!BD21=2,Paramètres!$D$163,IF(Codes!BD21=3,Paramètres!$D$164,IF(Codes!BD21="A","",0))))),"")</f>
        <v/>
      </c>
      <c r="BC15" s="67" t="str">
        <f>IF(Codes!BE21&lt;&gt;"",IF(Codes!BE21=1,100,IF(Codes!BE21=9,Paramètres!$D$162,IF(Codes!BE21=2,Paramètres!$D$163,IF(Codes!BE21=3,Paramètres!$D$164,IF(Codes!BE21="A","",0))))),"")</f>
        <v/>
      </c>
      <c r="BD15" s="67" t="str">
        <f>IF(Codes!BF21&lt;&gt;"",IF(Codes!BF21=1,100,IF(Codes!BF21=9,Paramètres!$D$162,IF(Codes!BF21=2,Paramètres!$D$163,IF(Codes!BF21=3,Paramètres!$D$164,IF(Codes!BF21="A","",0))))),"")</f>
        <v/>
      </c>
      <c r="BE15" s="67" t="str">
        <f>IF(Codes!BG21&lt;&gt;"",IF(Codes!BG21=1,100,IF(Codes!BG21=9,Paramètres!$D$162,IF(Codes!BG21=2,Paramètres!$D$163,IF(Codes!BG21=3,Paramètres!$D$164,IF(Codes!BG21="A","",0))))),"")</f>
        <v/>
      </c>
      <c r="BF15" s="67" t="str">
        <f>IF(Codes!BH21&lt;&gt;"",IF(Codes!BH21=1,100,IF(Codes!BH21=9,Paramètres!$D$162,IF(Codes!BH21=2,Paramètres!$D$163,IF(Codes!BH21=3,Paramètres!$D$164,IF(Codes!BH21="A","",0))))),"")</f>
        <v/>
      </c>
      <c r="BG15" s="67" t="str">
        <f>IF(Codes!BI21&lt;&gt;"",IF(Codes!BI21=1,100,IF(Codes!BI21=9,Paramètres!$D$162,IF(Codes!BI21=2,Paramètres!$D$163,IF(Codes!BI21=3,Paramètres!$D$164,IF(Codes!BI21="A","",0))))),"")</f>
        <v/>
      </c>
      <c r="BH15" s="67" t="str">
        <f>IF(Codes!BJ21&lt;&gt;"",IF(Codes!BJ21=1,100,IF(Codes!BJ21=9,50,IF(Codes!BJ21=2,Paramètres!$D$163,IF(Codes!BJ21=3,Paramètres!$D$164,IF(Codes!BJ21="A","",0))))),"")</f>
        <v/>
      </c>
      <c r="BI15" s="67" t="str">
        <f>IF(Codes!BK21&lt;&gt;"",IF(Codes!BK21=1,100,IF(Codes!BK21=9,Paramètres!$D$162,IF(Codes!BK21=2,Paramètres!$D$163,IF(Codes!BK21=3,Paramètres!$D$164,IF(Codes!BK21="A","",0))))),"")</f>
        <v/>
      </c>
      <c r="BJ15" s="67" t="str">
        <f>IF(Codes!BL21&lt;&gt;"",IF(Codes!BL21=1,100,IF(Codes!BL21=9,Paramètres!$D$162,IF(Codes!BL21=2,Paramètres!$D$163,IF(Codes!BL21=3,Paramètres!$D$164,IF(Codes!BL21="A","",0))))),"")</f>
        <v/>
      </c>
      <c r="BK15" s="67" t="str">
        <f>IF(Codes!BM21&lt;&gt;"",IF(Codes!BM21=1,100,IF(Codes!BM21=9,Paramètres!$D$162,IF(Codes!BM21=2,Paramètres!$D$163,IF(Codes!BM21=3,Paramètres!$D$164,IF(Codes!BM21="A","",0))))),"")</f>
        <v/>
      </c>
      <c r="BL15" s="67" t="str">
        <f>IF(Codes!BN21&lt;&gt;"",IF(Codes!BN21=1,100,IF(Codes!BN21=9,Paramètres!$D$162,IF(Codes!BN21=2,Paramètres!$D$163,IF(Codes!BN21=3,Paramètres!$D$164,IF(Codes!BN21="A","",0))))),"")</f>
        <v/>
      </c>
      <c r="BM15" s="67" t="str">
        <f>IF(Codes!BO21&lt;&gt;"",IF(Codes!BO21=1,100,IF(Codes!BO21=9,Paramètres!$D$162,IF(Codes!BO21=2,Paramètres!$D$163,IF(Codes!BO21=3,Paramètres!$D$164,IF(Codes!BO21="A","",0))))),"")</f>
        <v/>
      </c>
      <c r="BN15" s="67" t="str">
        <f>IF(Codes!BP21&lt;&gt;"",IF(Codes!BP21=1,100,IF(Codes!BP21=9,Paramètres!$D$162,IF(Codes!BP21=2,Paramètres!$D$163,IF(Codes!BP21=3,Paramètres!$D$164,IF(Codes!BP21="A","",0))))),"")</f>
        <v/>
      </c>
      <c r="BO15" s="67" t="str">
        <f>IF(Codes!BQ21&lt;&gt;"",IF(Codes!BQ21=1,100,IF(Codes!BQ21=9,Paramètres!$D$162,IF(Codes!BQ21=2,Paramètres!$D$163,IF(Codes!BQ21=3,Paramètres!$D$164,IF(Codes!BQ21="A","",0))))),"")</f>
        <v/>
      </c>
      <c r="BP15" s="67" t="str">
        <f>IF(Codes!BR21&lt;&gt;"",IF(Codes!BR21=1,100,IF(Codes!BR21=9,Paramètres!$D$162,IF(Codes!BR21=2,Paramètres!$D$163,IF(Codes!BR21=3,Paramètres!$D$164,IF(Codes!BR21="A","",0))))),"")</f>
        <v/>
      </c>
      <c r="BQ15" s="67" t="str">
        <f>IF(Codes!BS21&lt;&gt;"",IF(Codes!BS21=1,100,IF(Codes!BS21=9,Paramètres!$D$162,IF(Codes!BS21=2,Paramètres!$D$163,IF(Codes!BS21=3,Paramètres!$D$164,IF(Codes!BS21="A","",0))))),"")</f>
        <v/>
      </c>
      <c r="BR15" s="67" t="str">
        <f>IF(Codes!BT21&lt;&gt;"",IF(Codes!BT21=1,100,IF(Codes!BT21=9,Paramètres!$D$162,IF(Codes!BT21=2,Paramètres!$D$163,IF(Codes!BT21=3,Paramètres!$D$164,IF(Codes!BT21="A","",0))))),"")</f>
        <v/>
      </c>
      <c r="BS15" s="67" t="str">
        <f>IF(Codes!BU21&lt;&gt;"",IF(Codes!BU21=1,100,IF(Codes!BU21=9,Paramètres!$D$162,IF(Codes!BU21=2,Paramètres!$D$163,IF(Codes!BU21=3,Paramètres!$D$164,IF(Codes!BU21="A","",0))))),"")</f>
        <v/>
      </c>
      <c r="BT15" s="67" t="str">
        <f>Codes!C21</f>
        <v/>
      </c>
    </row>
    <row r="16" spans="1:72" s="70" customFormat="1" ht="21.75" customHeight="1">
      <c r="A16" s="69" t="str">
        <f>Codes!C22</f>
        <v/>
      </c>
      <c r="B16" s="67" t="str">
        <f>IF(Codes!D22&lt;&gt;"",IF(Codes!D22=1,100,IF(Codes!D22=9,Paramètres!$D$162,IF(Codes!D22=2,Paramètres!$D$163,IF(Codes!D22=3,Paramètres!$D$164,IF(Codes!D22="A","",0))))),"")</f>
        <v/>
      </c>
      <c r="C16" s="67" t="str">
        <f>IF(Codes!E22&lt;&gt;"",IF(Codes!E22=1,100,IF(Codes!E22=9,Paramètres!$D$162,IF(Codes!E22=2,Paramètres!$D$163,IF(Codes!E22=3,Paramètres!$D$164,IF(Codes!E22="A","",0))))),"")</f>
        <v/>
      </c>
      <c r="D16" s="67" t="str">
        <f>IF(Codes!F22&lt;&gt;"",IF(Codes!F22=1,100,IF(Codes!F22=9,Paramètres!$D$162,IF(Codes!F22=2,Paramètres!$D$163,IF(Codes!F22=3,Paramètres!$D$164,IF(Codes!F22="A","",0))))),"")</f>
        <v/>
      </c>
      <c r="E16" s="67" t="str">
        <f>IF(Codes!G22&lt;&gt;"",IF(Codes!G22=1,100,IF(Codes!G22=9,Paramètres!$D$162,IF(Codes!G22=2,Paramètres!$D$163,IF(Codes!G22=3,Paramètres!$D$164,IF(Codes!G22="A","",0))))),"")</f>
        <v/>
      </c>
      <c r="F16" s="67" t="str">
        <f>IF(Codes!H22&lt;&gt;"",IF(Codes!H22=1,100,IF(Codes!H22=9,Paramètres!$D$162,IF(Codes!H22=2,Paramètres!$D$163,IF(Codes!H22=3,Paramètres!$D$164,IF(Codes!H22="A","",0))))),"")</f>
        <v/>
      </c>
      <c r="G16" s="67" t="str">
        <f>IF(Codes!I22&lt;&gt;"",IF(Codes!I22=1,100,IF(Codes!I22=9,Paramètres!$D$162,IF(Codes!I22=2,Paramètres!$D$163,IF(Codes!I22=3,Paramètres!$D$164,IF(Codes!I22="A","",0))))),"")</f>
        <v/>
      </c>
      <c r="H16" s="67" t="str">
        <f>IF(Codes!J22&lt;&gt;"",IF(Codes!J22=1,100,IF(Codes!J22=9,Paramètres!$D$162,IF(Codes!J22=2,Paramètres!$D$163,IF(Codes!J22=3,Paramètres!$D$164,IF(Codes!J22="A","",0))))),"")</f>
        <v/>
      </c>
      <c r="I16" s="67" t="str">
        <f>IF(Codes!K22&lt;&gt;"",IF(Codes!K22=1,100,IF(Codes!K22=9,Paramètres!$D$162,IF(Codes!K22=2,Paramètres!$D$163,IF(Codes!K22=3,Paramètres!$D$164,IF(Codes!K22="A","",0))))),"")</f>
        <v/>
      </c>
      <c r="J16" s="67" t="str">
        <f>IF(Codes!L22&lt;&gt;"",IF(Codes!L22=1,100,IF(Codes!L22=9,Paramètres!$D$162,IF(Codes!L22=2,Paramètres!$D$163,IF(Codes!L22=3,Paramètres!$D$164,IF(Codes!L22="A","",0))))),"")</f>
        <v/>
      </c>
      <c r="K16" s="67" t="str">
        <f>IF(Codes!M22&lt;&gt;"",IF(Codes!M22=1,100,IF(Codes!M22=9,Paramètres!$D$162,IF(Codes!M22=2,Paramètres!$D$163,IF(Codes!M22=3,Paramètres!$D$164,IF(Codes!M22="A","",0))))),"")</f>
        <v/>
      </c>
      <c r="L16" s="67" t="str">
        <f>IF(Codes!N22&lt;&gt;"",IF(Codes!N22=1,100,IF(Codes!N22=9,Paramètres!$D$162,IF(Codes!N22=2,Paramètres!$D$163,IF(Codes!N22=3,Paramètres!$D$164,IF(Codes!N22="A","",0))))),"")</f>
        <v/>
      </c>
      <c r="M16" s="67" t="str">
        <f>IF(Codes!O22&lt;&gt;"",IF(Codes!O22=1,100,IF(Codes!O22=9,Paramètres!$D$162,IF(Codes!O22=2,Paramètres!$D$163,IF(Codes!O22=3,Paramètres!$D$164,IF(Codes!O22="A","",0))))),"")</f>
        <v/>
      </c>
      <c r="N16" s="67" t="str">
        <f>IF(Codes!P22&lt;&gt;"",IF(Codes!P22=1,100,IF(Codes!P22=9,Paramètres!$D$162,IF(Codes!P22=2,Paramètres!$D$163,IF(Codes!P22=3,Paramètres!$D$164,IF(Codes!P22="A","",0))))),"")</f>
        <v/>
      </c>
      <c r="O16" s="67" t="str">
        <f>IF(Codes!Q22&lt;&gt;"",IF(Codes!Q22=1,100,IF(Codes!Q22=9,Paramètres!$D$162,IF(Codes!Q22=2,Paramètres!$D$163,IF(Codes!Q22=3,Paramètres!$D$164,IF(Codes!Q22="A","",0))))),"")</f>
        <v/>
      </c>
      <c r="P16" s="67" t="str">
        <f>IF(Codes!R22&lt;&gt;"",IF(Codes!R22=1,100,IF(Codes!R22=9,Paramètres!$D$162,IF(Codes!R22=2,Paramètres!$D$163,IF(Codes!R22=3,Paramètres!$D$164,IF(Codes!R22="A","",0))))),"")</f>
        <v/>
      </c>
      <c r="Q16" s="67" t="str">
        <f>IF(Codes!S22&lt;&gt;"",IF(Codes!S22=1,100,IF(Codes!S22=9,Paramètres!$D$162,IF(Codes!S22=2,Paramètres!$D$163,IF(Codes!S22=3,Paramètres!$D$164,IF(Codes!S22="A","",0))))),"")</f>
        <v/>
      </c>
      <c r="R16" s="67" t="str">
        <f>IF(Codes!T22&lt;&gt;"",IF(Codes!T22=1,100,IF(Codes!T22=9,Paramètres!$D$162,IF(Codes!T22=2,Paramètres!$D$163,IF(Codes!T22=3,Paramètres!$D$164,IF(Codes!T22="A","",0))))),"")</f>
        <v/>
      </c>
      <c r="S16" s="67" t="str">
        <f>IF(Codes!U22&lt;&gt;"",IF(Codes!U22=1,100,IF(Codes!U22=9,Paramètres!$D$162,IF(Codes!U22=2,Paramètres!$D$163,IF(Codes!U22=3,Paramètres!$D$164,IF(Codes!U22="A","",0))))),"")</f>
        <v/>
      </c>
      <c r="T16" s="67" t="str">
        <f>IF(Codes!V22&lt;&gt;"",IF(Codes!V22=1,100,IF(Codes!V22=9,Paramètres!$D$162,IF(Codes!V22=2,Paramètres!$D$163,IF(Codes!V22=3,Paramètres!$D$164,IF(Codes!V22="A","",0))))),"")</f>
        <v/>
      </c>
      <c r="U16" s="67" t="str">
        <f>IF(Codes!W22&lt;&gt;"",IF(Codes!W22=1,100,IF(Codes!W22=9,Paramètres!$D$162,IF(Codes!W22=2,Paramètres!$D$163,IF(Codes!W22=3,Paramètres!$D$164,IF(Codes!W22="A","",0))))),"")</f>
        <v/>
      </c>
      <c r="V16" s="67" t="str">
        <f>IF(Codes!X22&lt;&gt;"",IF(Codes!X22=1,100,IF(Codes!X22=9,Paramètres!$D$162,IF(Codes!X22=2,Paramètres!$D$163,IF(Codes!X22=3,Paramètres!$D$164,IF(Codes!X22="A","",0))))),"")</f>
        <v/>
      </c>
      <c r="W16" s="67" t="str">
        <f>IF(Codes!Y22&lt;&gt;"",IF(Codes!Y22=1,100,IF(Codes!Y22=9,Paramètres!$D$162,IF(Codes!Y22=2,Paramètres!$D$163,IF(Codes!Y22=3,Paramètres!$D$164,IF(Codes!Y22="A","",0))))),"")</f>
        <v/>
      </c>
      <c r="X16" s="67" t="str">
        <f>IF(Codes!Z22&lt;&gt;"",IF(Codes!Z22=1,100,IF(Codes!Z22=9,Paramètres!$D$162,IF(Codes!Z22=2,Paramètres!$D$163,IF(Codes!Z22=3,Paramètres!$D$164,IF(Codes!Z22="A","",0))))),"")</f>
        <v/>
      </c>
      <c r="Y16" s="67" t="str">
        <f>IF(Codes!AA22&lt;&gt;"",IF(Codes!AA22=1,100,IF(Codes!AA22=9,Paramètres!$D$162,IF(Codes!AA22=2,Paramètres!$D$163,IF(Codes!AA22=3,Paramètres!$D$164,IF(Codes!AA22="A","",0))))),"")</f>
        <v/>
      </c>
      <c r="Z16" s="67" t="str">
        <f>IF(Codes!AB22&lt;&gt;"",IF(Codes!AB22=1,100,IF(Codes!AB22=9,Paramètres!$D$162,IF(Codes!AB22=2,Paramètres!$D$163,IF(Codes!AB22=3,Paramètres!$D$164,IF(Codes!AB22="A","",0))))),"")</f>
        <v/>
      </c>
      <c r="AA16" s="67" t="str">
        <f>IF(Codes!AC22&lt;&gt;"",IF(Codes!AC22=1,100,IF(Codes!AC22=9,Paramètres!$D$162,IF(Codes!AC22=2,Paramètres!$D$163,IF(Codes!AC22=3,Paramètres!$D$164,IF(Codes!AC22="A","",0))))),"")</f>
        <v/>
      </c>
      <c r="AB16" s="67" t="str">
        <f>IF(Codes!AD22&lt;&gt;"",IF(Codes!AD22=1,100,IF(Codes!AD22=9,Paramètres!$D$162,IF(Codes!AD22=2,Paramètres!$D$163,IF(Codes!AD22=3,Paramètres!$D$164,IF(Codes!AD22="A","",0))))),"")</f>
        <v/>
      </c>
      <c r="AC16" s="67" t="str">
        <f>IF(Codes!AE22&lt;&gt;"",IF(Codes!AE22=1,100,IF(Codes!AE22=9,Paramètres!$D$162,IF(Codes!AE22=2,Paramètres!$D$163,IF(Codes!AE22=3,Paramètres!$D$164,IF(Codes!AE22="A","",0))))),"")</f>
        <v/>
      </c>
      <c r="AD16" s="67" t="str">
        <f>IF(Codes!AF22&lt;&gt;"",IF(Codes!AF22=1,100,IF(Codes!AF22=9,Paramètres!$D$162,IF(Codes!AF22=2,Paramètres!$D$163,IF(Codes!AF22=3,Paramètres!$D$164,IF(Codes!AF22="A","",0))))),"")</f>
        <v/>
      </c>
      <c r="AE16" s="67" t="str">
        <f>IF(Codes!AG22&lt;&gt;"",IF(Codes!AG22=1,100,IF(Codes!AG22=9,Paramètres!$D$162,IF(Codes!AG22=2,Paramètres!$D$163,IF(Codes!AG22=3,Paramètres!$D$164,IF(Codes!AG22="A","",0))))),"")</f>
        <v/>
      </c>
      <c r="AF16" s="67" t="str">
        <f>IF(Codes!AH22&lt;&gt;"",IF(Codes!AH22=1,100,IF(Codes!AH22=9,Paramètres!$D$162,IF(Codes!AH22=2,Paramètres!$D$163,IF(Codes!AH22=3,Paramètres!$D$164,IF(Codes!AH22="A","",0))))),"")</f>
        <v/>
      </c>
      <c r="AG16" s="67" t="str">
        <f>IF(Codes!AI22&lt;&gt;"",IF(Codes!AI22=1,100,IF(Codes!AI22=9,Paramètres!$D$162,IF(Codes!AI22=2,Paramètres!$D$163,IF(Codes!AI22=3,Paramètres!$D$164,IF(Codes!AI22="A","",0))))),"")</f>
        <v/>
      </c>
      <c r="AH16" s="67" t="str">
        <f>IF(Codes!AJ22&lt;&gt;"",IF(Codes!AJ22=1,100,IF(Codes!AJ22=9,Paramètres!$D$162,IF(Codes!AJ22=2,Paramètres!$D$163,IF(Codes!AJ22=3,Paramètres!$D$164,IF(Codes!AJ22="A","",0))))),"")</f>
        <v/>
      </c>
      <c r="AI16" s="67" t="str">
        <f>IF(Codes!AK22&lt;&gt;"",IF(Codes!AK22=1,100,IF(Codes!AK22=9,Paramètres!$D$162,IF(Codes!AK22=2,Paramètres!$D$163,IF(Codes!AK22=3,Paramètres!$D$164,IF(Codes!AK22="A","",0))))),"")</f>
        <v/>
      </c>
      <c r="AJ16" s="67" t="str">
        <f>IF(Codes!AL22&lt;&gt;"",IF(Codes!AL22=1,100,IF(Codes!AL22=9,Paramètres!$D$162,IF(Codes!AL22=2,Paramètres!$D$163,IF(Codes!AL22=3,Paramètres!$D$164,IF(Codes!AL22="A","",0))))),"")</f>
        <v/>
      </c>
      <c r="AK16" s="67" t="str">
        <f>IF(Codes!AM22&lt;&gt;"",IF(Codes!AM22=1,100,IF(Codes!AM22=9,Paramètres!$D$162,IF(Codes!AM22=2,Paramètres!$D$163,IF(Codes!AM22=3,Paramètres!$D$164,IF(Codes!AM22="A","",0))))),"")</f>
        <v/>
      </c>
      <c r="AL16" s="67" t="str">
        <f>IF(Codes!AN22&lt;&gt;"",IF(Codes!AN22=1,100,IF(Codes!AN22=9,Paramètres!$D$162,IF(Codes!AN22=2,Paramètres!$D$163,IF(Codes!AN22=3,Paramètres!$D$164,IF(Codes!AN22="A","",0))))),"")</f>
        <v/>
      </c>
      <c r="AM16" s="67" t="str">
        <f>IF(Codes!AO22&lt;&gt;"",IF(Codes!AO22=1,100,IF(Codes!AO22=9,50,IF(Codes!AO22=2,Paramètres!$D$163,IF(Codes!AO22=3,Paramètres!$D$164,IF(Codes!AO22="A","",0))))),"")</f>
        <v/>
      </c>
      <c r="AN16" s="67" t="str">
        <f>IF(Codes!AP22&lt;&gt;"",IF(Codes!AP22=1,100,IF(Codes!AP22=9,50,IF(Codes!AP22=2,Paramètres!$D$163,IF(Codes!AP22=3,Paramètres!$D$164,IF(Codes!AP22="A","",0))))),"")</f>
        <v/>
      </c>
      <c r="AO16" s="67" t="str">
        <f>IF(Codes!AQ22&lt;&gt;"",IF(Codes!AQ22=1,100,IF(Codes!AQ22=9,50,IF(Codes!AQ22=2,Paramètres!$D$163,IF(Codes!AQ22=3,Paramètres!$D$164,IF(Codes!AQ22="A","",0))))),"")</f>
        <v/>
      </c>
      <c r="AP16" s="67" t="str">
        <f>IF(Codes!AR22&lt;&gt;"",IF(Codes!AR22=1,100,IF(Codes!AR22=9,50,IF(Codes!AR22=2,Paramètres!$D$163,IF(Codes!AR22=3,Paramètres!$D$164,IF(Codes!AR22="A","",0))))),"")</f>
        <v/>
      </c>
      <c r="AQ16" s="67" t="str">
        <f>IF(Codes!AS22&lt;&gt;"",IF(Codes!AS22=1,100,IF(Codes!AS22=9,Paramètres!$D$162,IF(Codes!AS22=2,Paramètres!$D$163,IF(Codes!AS22=3,Paramètres!$D$164,IF(Codes!AS22="A","",0))))),"")</f>
        <v/>
      </c>
      <c r="AR16" s="67" t="str">
        <f>IF(Codes!AT22&lt;&gt;"",IF(Codes!AT22=1,100,IF(Codes!AT22=9,50,IF(Codes!AT22=2,Paramètres!$D$163,IF(Codes!AT22=3,Paramètres!$D$164,IF(Codes!AT22="A","",0))))),"")</f>
        <v/>
      </c>
      <c r="AS16" s="67" t="str">
        <f>IF(Codes!AU22&lt;&gt;"",IF(Codes!AU22=1,100,IF(Codes!AU22=9,Paramètres!$D$162,IF(Codes!AU22=2,Paramètres!$D$163,IF(Codes!AU22=3,Paramètres!$D$164,IF(Codes!AU22="A","",0))))),"")</f>
        <v/>
      </c>
      <c r="AT16" s="67" t="str">
        <f>IF(Codes!AV22&lt;&gt;"",IF(Codes!AV22=1,100,IF(Codes!AV22=9,50,IF(Codes!AV22=2,Paramètres!$D$163,IF(Codes!AV22=3,Paramètres!$D$164,IF(Codes!AV22="A","",0))))),"")</f>
        <v/>
      </c>
      <c r="AU16" s="67" t="str">
        <f>IF(Codes!AW22&lt;&gt;"",IF(Codes!AW22=1,100,IF(Codes!AW22=9,Paramètres!$D$162,IF(Codes!AW22=2,Paramètres!$D$163,IF(Codes!AW22=3,Paramètres!$D$164,IF(Codes!AW22="A","",0))))),"")</f>
        <v/>
      </c>
      <c r="AV16" s="67" t="str">
        <f>IF(Codes!AX22&lt;&gt;"",IF(Codes!AX22=1,100,IF(Codes!AX22=9,Paramètres!$D$162,IF(Codes!AX22=2,Paramètres!$D$163,IF(Codes!AX22=3,Paramètres!$D$164,IF(Codes!AX22="A","",0))))),"")</f>
        <v/>
      </c>
      <c r="AW16" s="67" t="str">
        <f>IF(Codes!AY22&lt;&gt;"",IF(Codes!AY22=1,100,IF(Codes!AY22=9,Paramètres!$D$162,IF(Codes!AY22=2,Paramètres!$D$163,IF(Codes!AY22=3,Paramètres!$D$164,IF(Codes!AY22="A","",0))))),"")</f>
        <v/>
      </c>
      <c r="AX16" s="67" t="str">
        <f>IF(Codes!AZ22&lt;&gt;"",IF(Codes!AZ22=1,100,IF(Codes!AZ22=9,50,IF(Codes!AZ22=2,Paramètres!$D$163,IF(Codes!AZ22=3,Paramètres!$D$164,IF(Codes!AZ22="A","",0))))),"")</f>
        <v/>
      </c>
      <c r="AY16" s="67" t="str">
        <f>IF(Codes!BA22&lt;&gt;"",IF(Codes!BA22=1,100,IF(Codes!BA22=9,Paramètres!$D$162,IF(Codes!BA22=2,Paramètres!$D$163,IF(Codes!BA22=3,Paramètres!$D$164,IF(Codes!BA22="A","",0))))),"")</f>
        <v/>
      </c>
      <c r="AZ16" s="67" t="str">
        <f>IF(Codes!BB22&lt;&gt;"",IF(Codes!BB22=1,100,IF(Codes!BB22=9,Paramètres!$D$162,IF(Codes!BB22=2,Paramètres!$D$163,IF(Codes!BB22=3,Paramètres!$D$164,IF(Codes!BB22="A","",0))))),"")</f>
        <v/>
      </c>
      <c r="BA16" s="67" t="str">
        <f>IF(Codes!BC22&lt;&gt;"",IF(Codes!BC22=1,100,IF(Codes!BC22=9,Paramètres!$D$162,IF(Codes!BC22=2,Paramètres!$D$163,IF(Codes!BC22=3,Paramètres!$D$164,IF(Codes!BC22="A","",0))))),"")</f>
        <v/>
      </c>
      <c r="BB16" s="67" t="str">
        <f>IF(Codes!BD22&lt;&gt;"",IF(Codes!BD22=1,100,IF(Codes!BD22=9,Paramètres!$D$162,IF(Codes!BD22=2,Paramètres!$D$163,IF(Codes!BD22=3,Paramètres!$D$164,IF(Codes!BD22="A","",0))))),"")</f>
        <v/>
      </c>
      <c r="BC16" s="67" t="str">
        <f>IF(Codes!BE22&lt;&gt;"",IF(Codes!BE22=1,100,IF(Codes!BE22=9,Paramètres!$D$162,IF(Codes!BE22=2,Paramètres!$D$163,IF(Codes!BE22=3,Paramètres!$D$164,IF(Codes!BE22="A","",0))))),"")</f>
        <v/>
      </c>
      <c r="BD16" s="67" t="str">
        <f>IF(Codes!BF22&lt;&gt;"",IF(Codes!BF22=1,100,IF(Codes!BF22=9,Paramètres!$D$162,IF(Codes!BF22=2,Paramètres!$D$163,IF(Codes!BF22=3,Paramètres!$D$164,IF(Codes!BF22="A","",0))))),"")</f>
        <v/>
      </c>
      <c r="BE16" s="67" t="str">
        <f>IF(Codes!BG22&lt;&gt;"",IF(Codes!BG22=1,100,IF(Codes!BG22=9,Paramètres!$D$162,IF(Codes!BG22=2,Paramètres!$D$163,IF(Codes!BG22=3,Paramètres!$D$164,IF(Codes!BG22="A","",0))))),"")</f>
        <v/>
      </c>
      <c r="BF16" s="67" t="str">
        <f>IF(Codes!BH22&lt;&gt;"",IF(Codes!BH22=1,100,IF(Codes!BH22=9,Paramètres!$D$162,IF(Codes!BH22=2,Paramètres!$D$163,IF(Codes!BH22=3,Paramètres!$D$164,IF(Codes!BH22="A","",0))))),"")</f>
        <v/>
      </c>
      <c r="BG16" s="67" t="str">
        <f>IF(Codes!BI22&lt;&gt;"",IF(Codes!BI22=1,100,IF(Codes!BI22=9,Paramètres!$D$162,IF(Codes!BI22=2,Paramètres!$D$163,IF(Codes!BI22=3,Paramètres!$D$164,IF(Codes!BI22="A","",0))))),"")</f>
        <v/>
      </c>
      <c r="BH16" s="67" t="str">
        <f>IF(Codes!BJ22&lt;&gt;"",IF(Codes!BJ22=1,100,IF(Codes!BJ22=9,50,IF(Codes!BJ22=2,Paramètres!$D$163,IF(Codes!BJ22=3,Paramètres!$D$164,IF(Codes!BJ22="A","",0))))),"")</f>
        <v/>
      </c>
      <c r="BI16" s="67" t="str">
        <f>IF(Codes!BK22&lt;&gt;"",IF(Codes!BK22=1,100,IF(Codes!BK22=9,Paramètres!$D$162,IF(Codes!BK22=2,Paramètres!$D$163,IF(Codes!BK22=3,Paramètres!$D$164,IF(Codes!BK22="A","",0))))),"")</f>
        <v/>
      </c>
      <c r="BJ16" s="67" t="str">
        <f>IF(Codes!BL22&lt;&gt;"",IF(Codes!BL22=1,100,IF(Codes!BL22=9,Paramètres!$D$162,IF(Codes!BL22=2,Paramètres!$D$163,IF(Codes!BL22=3,Paramètres!$D$164,IF(Codes!BL22="A","",0))))),"")</f>
        <v/>
      </c>
      <c r="BK16" s="67" t="str">
        <f>IF(Codes!BM22&lt;&gt;"",IF(Codes!BM22=1,100,IF(Codes!BM22=9,Paramètres!$D$162,IF(Codes!BM22=2,Paramètres!$D$163,IF(Codes!BM22=3,Paramètres!$D$164,IF(Codes!BM22="A","",0))))),"")</f>
        <v/>
      </c>
      <c r="BL16" s="67" t="str">
        <f>IF(Codes!BN22&lt;&gt;"",IF(Codes!BN22=1,100,IF(Codes!BN22=9,Paramètres!$D$162,IF(Codes!BN22=2,Paramètres!$D$163,IF(Codes!BN22=3,Paramètres!$D$164,IF(Codes!BN22="A","",0))))),"")</f>
        <v/>
      </c>
      <c r="BM16" s="67" t="str">
        <f>IF(Codes!BO22&lt;&gt;"",IF(Codes!BO22=1,100,IF(Codes!BO22=9,Paramètres!$D$162,IF(Codes!BO22=2,Paramètres!$D$163,IF(Codes!BO22=3,Paramètres!$D$164,IF(Codes!BO22="A","",0))))),"")</f>
        <v/>
      </c>
      <c r="BN16" s="67" t="str">
        <f>IF(Codes!BP22&lt;&gt;"",IF(Codes!BP22=1,100,IF(Codes!BP22=9,Paramètres!$D$162,IF(Codes!BP22=2,Paramètres!$D$163,IF(Codes!BP22=3,Paramètres!$D$164,IF(Codes!BP22="A","",0))))),"")</f>
        <v/>
      </c>
      <c r="BO16" s="67" t="str">
        <f>IF(Codes!BQ22&lt;&gt;"",IF(Codes!BQ22=1,100,IF(Codes!BQ22=9,Paramètres!$D$162,IF(Codes!BQ22=2,Paramètres!$D$163,IF(Codes!BQ22=3,Paramètres!$D$164,IF(Codes!BQ22="A","",0))))),"")</f>
        <v/>
      </c>
      <c r="BP16" s="67" t="str">
        <f>IF(Codes!BR22&lt;&gt;"",IF(Codes!BR22=1,100,IF(Codes!BR22=9,Paramètres!$D$162,IF(Codes!BR22=2,Paramètres!$D$163,IF(Codes!BR22=3,Paramètres!$D$164,IF(Codes!BR22="A","",0))))),"")</f>
        <v/>
      </c>
      <c r="BQ16" s="67" t="str">
        <f>IF(Codes!BS22&lt;&gt;"",IF(Codes!BS22=1,100,IF(Codes!BS22=9,Paramètres!$D$162,IF(Codes!BS22=2,Paramètres!$D$163,IF(Codes!BS22=3,Paramètres!$D$164,IF(Codes!BS22="A","",0))))),"")</f>
        <v/>
      </c>
      <c r="BR16" s="67" t="str">
        <f>IF(Codes!BT22&lt;&gt;"",IF(Codes!BT22=1,100,IF(Codes!BT22=9,Paramètres!$D$162,IF(Codes!BT22=2,Paramètres!$D$163,IF(Codes!BT22=3,Paramètres!$D$164,IF(Codes!BT22="A","",0))))),"")</f>
        <v/>
      </c>
      <c r="BS16" s="67" t="str">
        <f>IF(Codes!BU22&lt;&gt;"",IF(Codes!BU22=1,100,IF(Codes!BU22=9,Paramètres!$D$162,IF(Codes!BU22=2,Paramètres!$D$163,IF(Codes!BU22=3,Paramètres!$D$164,IF(Codes!BU22="A","",0))))),"")</f>
        <v/>
      </c>
      <c r="BT16" s="67" t="str">
        <f>Codes!C22</f>
        <v/>
      </c>
    </row>
    <row r="17" spans="1:72" s="70" customFormat="1" ht="23.25">
      <c r="A17" s="69" t="str">
        <f>Codes!C23</f>
        <v/>
      </c>
      <c r="B17" s="67" t="str">
        <f>IF(Codes!D23&lt;&gt;"",IF(Codes!D23=1,100,IF(Codes!D23=9,Paramètres!$D$162,IF(Codes!D23=2,Paramètres!$D$163,IF(Codes!D23=3,Paramètres!$D$164,IF(Codes!D23="A","",0))))),"")</f>
        <v/>
      </c>
      <c r="C17" s="67" t="str">
        <f>IF(Codes!E23&lt;&gt;"",IF(Codes!E23=1,100,IF(Codes!E23=9,Paramètres!$D$162,IF(Codes!E23=2,Paramètres!$D$163,IF(Codes!E23=3,Paramètres!$D$164,IF(Codes!E23="A","",0))))),"")</f>
        <v/>
      </c>
      <c r="D17" s="67" t="str">
        <f>IF(Codes!F23&lt;&gt;"",IF(Codes!F23=1,100,IF(Codes!F23=9,Paramètres!$D$162,IF(Codes!F23=2,Paramètres!$D$163,IF(Codes!F23=3,Paramètres!$D$164,IF(Codes!F23="A","",0))))),"")</f>
        <v/>
      </c>
      <c r="E17" s="67" t="str">
        <f>IF(Codes!G23&lt;&gt;"",IF(Codes!G23=1,100,IF(Codes!G23=9,Paramètres!$D$162,IF(Codes!G23=2,Paramètres!$D$163,IF(Codes!G23=3,Paramètres!$D$164,IF(Codes!G23="A","",0))))),"")</f>
        <v/>
      </c>
      <c r="F17" s="67" t="str">
        <f>IF(Codes!H23&lt;&gt;"",IF(Codes!H23=1,100,IF(Codes!H23=9,Paramètres!$D$162,IF(Codes!H23=2,Paramètres!$D$163,IF(Codes!H23=3,Paramètres!$D$164,IF(Codes!H23="A","",0))))),"")</f>
        <v/>
      </c>
      <c r="G17" s="67" t="str">
        <f>IF(Codes!I23&lt;&gt;"",IF(Codes!I23=1,100,IF(Codes!I23=9,Paramètres!$D$162,IF(Codes!I23=2,Paramètres!$D$163,IF(Codes!I23=3,Paramètres!$D$164,IF(Codes!I23="A","",0))))),"")</f>
        <v/>
      </c>
      <c r="H17" s="67" t="str">
        <f>IF(Codes!J23&lt;&gt;"",IF(Codes!J23=1,100,IF(Codes!J23=9,Paramètres!$D$162,IF(Codes!J23=2,Paramètres!$D$163,IF(Codes!J23=3,Paramètres!$D$164,IF(Codes!J23="A","",0))))),"")</f>
        <v/>
      </c>
      <c r="I17" s="67" t="str">
        <f>IF(Codes!K23&lt;&gt;"",IF(Codes!K23=1,100,IF(Codes!K23=9,Paramètres!$D$162,IF(Codes!K23=2,Paramètres!$D$163,IF(Codes!K23=3,Paramètres!$D$164,IF(Codes!K23="A","",0))))),"")</f>
        <v/>
      </c>
      <c r="J17" s="67" t="str">
        <f>IF(Codes!L23&lt;&gt;"",IF(Codes!L23=1,100,IF(Codes!L23=9,Paramètres!$D$162,IF(Codes!L23=2,Paramètres!$D$163,IF(Codes!L23=3,Paramètres!$D$164,IF(Codes!L23="A","",0))))),"")</f>
        <v/>
      </c>
      <c r="K17" s="67" t="str">
        <f>IF(Codes!M23&lt;&gt;"",IF(Codes!M23=1,100,IF(Codes!M23=9,Paramètres!$D$162,IF(Codes!M23=2,Paramètres!$D$163,IF(Codes!M23=3,Paramètres!$D$164,IF(Codes!M23="A","",0))))),"")</f>
        <v/>
      </c>
      <c r="L17" s="67" t="str">
        <f>IF(Codes!N23&lt;&gt;"",IF(Codes!N23=1,100,IF(Codes!N23=9,Paramètres!$D$162,IF(Codes!N23=2,Paramètres!$D$163,IF(Codes!N23=3,Paramètres!$D$164,IF(Codes!N23="A","",0))))),"")</f>
        <v/>
      </c>
      <c r="M17" s="67" t="str">
        <f>IF(Codes!O23&lt;&gt;"",IF(Codes!O23=1,100,IF(Codes!O23=9,Paramètres!$D$162,IF(Codes!O23=2,Paramètres!$D$163,IF(Codes!O23=3,Paramètres!$D$164,IF(Codes!O23="A","",0))))),"")</f>
        <v/>
      </c>
      <c r="N17" s="67" t="str">
        <f>IF(Codes!P23&lt;&gt;"",IF(Codes!P23=1,100,IF(Codes!P23=9,Paramètres!$D$162,IF(Codes!P23=2,Paramètres!$D$163,IF(Codes!P23=3,Paramètres!$D$164,IF(Codes!P23="A","",0))))),"")</f>
        <v/>
      </c>
      <c r="O17" s="67" t="str">
        <f>IF(Codes!Q23&lt;&gt;"",IF(Codes!Q23=1,100,IF(Codes!Q23=9,Paramètres!$D$162,IF(Codes!Q23=2,Paramètres!$D$163,IF(Codes!Q23=3,Paramètres!$D$164,IF(Codes!Q23="A","",0))))),"")</f>
        <v/>
      </c>
      <c r="P17" s="67" t="str">
        <f>IF(Codes!R23&lt;&gt;"",IF(Codes!R23=1,100,IF(Codes!R23=9,Paramètres!$D$162,IF(Codes!R23=2,Paramètres!$D$163,IF(Codes!R23=3,Paramètres!$D$164,IF(Codes!R23="A","",0))))),"")</f>
        <v/>
      </c>
      <c r="Q17" s="67" t="str">
        <f>IF(Codes!S23&lt;&gt;"",IF(Codes!S23=1,100,IF(Codes!S23=9,Paramètres!$D$162,IF(Codes!S23=2,Paramètres!$D$163,IF(Codes!S23=3,Paramètres!$D$164,IF(Codes!S23="A","",0))))),"")</f>
        <v/>
      </c>
      <c r="R17" s="67" t="str">
        <f>IF(Codes!T23&lt;&gt;"",IF(Codes!T23=1,100,IF(Codes!T23=9,Paramètres!$D$162,IF(Codes!T23=2,Paramètres!$D$163,IF(Codes!T23=3,Paramètres!$D$164,IF(Codes!T23="A","",0))))),"")</f>
        <v/>
      </c>
      <c r="S17" s="67" t="str">
        <f>IF(Codes!U23&lt;&gt;"",IF(Codes!U23=1,100,IF(Codes!U23=9,Paramètres!$D$162,IF(Codes!U23=2,Paramètres!$D$163,IF(Codes!U23=3,Paramètres!$D$164,IF(Codes!U23="A","",0))))),"")</f>
        <v/>
      </c>
      <c r="T17" s="67" t="str">
        <f>IF(Codes!V23&lt;&gt;"",IF(Codes!V23=1,100,IF(Codes!V23=9,Paramètres!$D$162,IF(Codes!V23=2,Paramètres!$D$163,IF(Codes!V23=3,Paramètres!$D$164,IF(Codes!V23="A","",0))))),"")</f>
        <v/>
      </c>
      <c r="U17" s="67" t="str">
        <f>IF(Codes!W23&lt;&gt;"",IF(Codes!W23=1,100,IF(Codes!W23=9,Paramètres!$D$162,IF(Codes!W23=2,Paramètres!$D$163,IF(Codes!W23=3,Paramètres!$D$164,IF(Codes!W23="A","",0))))),"")</f>
        <v/>
      </c>
      <c r="V17" s="67" t="str">
        <f>IF(Codes!X23&lt;&gt;"",IF(Codes!X23=1,100,IF(Codes!X23=9,Paramètres!$D$162,IF(Codes!X23=2,Paramètres!$D$163,IF(Codes!X23=3,Paramètres!$D$164,IF(Codes!X23="A","",0))))),"")</f>
        <v/>
      </c>
      <c r="W17" s="67" t="str">
        <f>IF(Codes!Y23&lt;&gt;"",IF(Codes!Y23=1,100,IF(Codes!Y23=9,Paramètres!$D$162,IF(Codes!Y23=2,Paramètres!$D$163,IF(Codes!Y23=3,Paramètres!$D$164,IF(Codes!Y23="A","",0))))),"")</f>
        <v/>
      </c>
      <c r="X17" s="67" t="str">
        <f>IF(Codes!Z23&lt;&gt;"",IF(Codes!Z23=1,100,IF(Codes!Z23=9,Paramètres!$D$162,IF(Codes!Z23=2,Paramètres!$D$163,IF(Codes!Z23=3,Paramètres!$D$164,IF(Codes!Z23="A","",0))))),"")</f>
        <v/>
      </c>
      <c r="Y17" s="67" t="str">
        <f>IF(Codes!AA23&lt;&gt;"",IF(Codes!AA23=1,100,IF(Codes!AA23=9,Paramètres!$D$162,IF(Codes!AA23=2,Paramètres!$D$163,IF(Codes!AA23=3,Paramètres!$D$164,IF(Codes!AA23="A","",0))))),"")</f>
        <v/>
      </c>
      <c r="Z17" s="67" t="str">
        <f>IF(Codes!AB23&lt;&gt;"",IF(Codes!AB23=1,100,IF(Codes!AB23=9,Paramètres!$D$162,IF(Codes!AB23=2,Paramètres!$D$163,IF(Codes!AB23=3,Paramètres!$D$164,IF(Codes!AB23="A","",0))))),"")</f>
        <v/>
      </c>
      <c r="AA17" s="67" t="str">
        <f>IF(Codes!AC23&lt;&gt;"",IF(Codes!AC23=1,100,IF(Codes!AC23=9,Paramètres!$D$162,IF(Codes!AC23=2,Paramètres!$D$163,IF(Codes!AC23=3,Paramètres!$D$164,IF(Codes!AC23="A","",0))))),"")</f>
        <v/>
      </c>
      <c r="AB17" s="67" t="str">
        <f>IF(Codes!AD23&lt;&gt;"",IF(Codes!AD23=1,100,IF(Codes!AD23=9,Paramètres!$D$162,IF(Codes!AD23=2,Paramètres!$D$163,IF(Codes!AD23=3,Paramètres!$D$164,IF(Codes!AD23="A","",0))))),"")</f>
        <v/>
      </c>
      <c r="AC17" s="67" t="str">
        <f>IF(Codes!AE23&lt;&gt;"",IF(Codes!AE23=1,100,IF(Codes!AE23=9,Paramètres!$D$162,IF(Codes!AE23=2,Paramètres!$D$163,IF(Codes!AE23=3,Paramètres!$D$164,IF(Codes!AE23="A","",0))))),"")</f>
        <v/>
      </c>
      <c r="AD17" s="67" t="str">
        <f>IF(Codes!AF23&lt;&gt;"",IF(Codes!AF23=1,100,IF(Codes!AF23=9,Paramètres!$D$162,IF(Codes!AF23=2,Paramètres!$D$163,IF(Codes!AF23=3,Paramètres!$D$164,IF(Codes!AF23="A","",0))))),"")</f>
        <v/>
      </c>
      <c r="AE17" s="67" t="str">
        <f>IF(Codes!AG23&lt;&gt;"",IF(Codes!AG23=1,100,IF(Codes!AG23=9,Paramètres!$D$162,IF(Codes!AG23=2,Paramètres!$D$163,IF(Codes!AG23=3,Paramètres!$D$164,IF(Codes!AG23="A","",0))))),"")</f>
        <v/>
      </c>
      <c r="AF17" s="67" t="str">
        <f>IF(Codes!AH23&lt;&gt;"",IF(Codes!AH23=1,100,IF(Codes!AH23=9,Paramètres!$D$162,IF(Codes!AH23=2,Paramètres!$D$163,IF(Codes!AH23=3,Paramètres!$D$164,IF(Codes!AH23="A","",0))))),"")</f>
        <v/>
      </c>
      <c r="AG17" s="67" t="str">
        <f>IF(Codes!AI23&lt;&gt;"",IF(Codes!AI23=1,100,IF(Codes!AI23=9,Paramètres!$D$162,IF(Codes!AI23=2,Paramètres!$D$163,IF(Codes!AI23=3,Paramètres!$D$164,IF(Codes!AI23="A","",0))))),"")</f>
        <v/>
      </c>
      <c r="AH17" s="67" t="str">
        <f>IF(Codes!AJ23&lt;&gt;"",IF(Codes!AJ23=1,100,IF(Codes!AJ23=9,Paramètres!$D$162,IF(Codes!AJ23=2,Paramètres!$D$163,IF(Codes!AJ23=3,Paramètres!$D$164,IF(Codes!AJ23="A","",0))))),"")</f>
        <v/>
      </c>
      <c r="AI17" s="67" t="str">
        <f>IF(Codes!AK23&lt;&gt;"",IF(Codes!AK23=1,100,IF(Codes!AK23=9,Paramètres!$D$162,IF(Codes!AK23=2,Paramètres!$D$163,IF(Codes!AK23=3,Paramètres!$D$164,IF(Codes!AK23="A","",0))))),"")</f>
        <v/>
      </c>
      <c r="AJ17" s="67" t="str">
        <f>IF(Codes!AL23&lt;&gt;"",IF(Codes!AL23=1,100,IF(Codes!AL23=9,Paramètres!$D$162,IF(Codes!AL23=2,Paramètres!$D$163,IF(Codes!AL23=3,Paramètres!$D$164,IF(Codes!AL23="A","",0))))),"")</f>
        <v/>
      </c>
      <c r="AK17" s="67" t="str">
        <f>IF(Codes!AM23&lt;&gt;"",IF(Codes!AM23=1,100,IF(Codes!AM23=9,Paramètres!$D$162,IF(Codes!AM23=2,Paramètres!$D$163,IF(Codes!AM23=3,Paramètres!$D$164,IF(Codes!AM23="A","",0))))),"")</f>
        <v/>
      </c>
      <c r="AL17" s="67" t="str">
        <f>IF(Codes!AN23&lt;&gt;"",IF(Codes!AN23=1,100,IF(Codes!AN23=9,Paramètres!$D$162,IF(Codes!AN23=2,Paramètres!$D$163,IF(Codes!AN23=3,Paramètres!$D$164,IF(Codes!AN23="A","",0))))),"")</f>
        <v/>
      </c>
      <c r="AM17" s="67" t="str">
        <f>IF(Codes!AO23&lt;&gt;"",IF(Codes!AO23=1,100,IF(Codes!AO23=9,50,IF(Codes!AO23=2,Paramètres!$D$163,IF(Codes!AO23=3,Paramètres!$D$164,IF(Codes!AO23="A","",0))))),"")</f>
        <v/>
      </c>
      <c r="AN17" s="67" t="str">
        <f>IF(Codes!AP23&lt;&gt;"",IF(Codes!AP23=1,100,IF(Codes!AP23=9,50,IF(Codes!AP23=2,Paramètres!$D$163,IF(Codes!AP23=3,Paramètres!$D$164,IF(Codes!AP23="A","",0))))),"")</f>
        <v/>
      </c>
      <c r="AO17" s="67" t="str">
        <f>IF(Codes!AQ23&lt;&gt;"",IF(Codes!AQ23=1,100,IF(Codes!AQ23=9,50,IF(Codes!AQ23=2,Paramètres!$D$163,IF(Codes!AQ23=3,Paramètres!$D$164,IF(Codes!AQ23="A","",0))))),"")</f>
        <v/>
      </c>
      <c r="AP17" s="67" t="str">
        <f>IF(Codes!AR23&lt;&gt;"",IF(Codes!AR23=1,100,IF(Codes!AR23=9,50,IF(Codes!AR23=2,Paramètres!$D$163,IF(Codes!AR23=3,Paramètres!$D$164,IF(Codes!AR23="A","",0))))),"")</f>
        <v/>
      </c>
      <c r="AQ17" s="67" t="str">
        <f>IF(Codes!AS23&lt;&gt;"",IF(Codes!AS23=1,100,IF(Codes!AS23=9,Paramètres!$D$162,IF(Codes!AS23=2,Paramètres!$D$163,IF(Codes!AS23=3,Paramètres!$D$164,IF(Codes!AS23="A","",0))))),"")</f>
        <v/>
      </c>
      <c r="AR17" s="67" t="str">
        <f>IF(Codes!AT23&lt;&gt;"",IF(Codes!AT23=1,100,IF(Codes!AT23=9,50,IF(Codes!AT23=2,Paramètres!$D$163,IF(Codes!AT23=3,Paramètres!$D$164,IF(Codes!AT23="A","",0))))),"")</f>
        <v/>
      </c>
      <c r="AS17" s="67" t="str">
        <f>IF(Codes!AU23&lt;&gt;"",IF(Codes!AU23=1,100,IF(Codes!AU23=9,Paramètres!$D$162,IF(Codes!AU23=2,Paramètres!$D$163,IF(Codes!AU23=3,Paramètres!$D$164,IF(Codes!AU23="A","",0))))),"")</f>
        <v/>
      </c>
      <c r="AT17" s="67" t="str">
        <f>IF(Codes!AV23&lt;&gt;"",IF(Codes!AV23=1,100,IF(Codes!AV23=9,50,IF(Codes!AV23=2,Paramètres!$D$163,IF(Codes!AV23=3,Paramètres!$D$164,IF(Codes!AV23="A","",0))))),"")</f>
        <v/>
      </c>
      <c r="AU17" s="67" t="str">
        <f>IF(Codes!AW23&lt;&gt;"",IF(Codes!AW23=1,100,IF(Codes!AW23=9,Paramètres!$D$162,IF(Codes!AW23=2,Paramètres!$D$163,IF(Codes!AW23=3,Paramètres!$D$164,IF(Codes!AW23="A","",0))))),"")</f>
        <v/>
      </c>
      <c r="AV17" s="67" t="str">
        <f>IF(Codes!AX23&lt;&gt;"",IF(Codes!AX23=1,100,IF(Codes!AX23=9,Paramètres!$D$162,IF(Codes!AX23=2,Paramètres!$D$163,IF(Codes!AX23=3,Paramètres!$D$164,IF(Codes!AX23="A","",0))))),"")</f>
        <v/>
      </c>
      <c r="AW17" s="67" t="str">
        <f>IF(Codes!AY23&lt;&gt;"",IF(Codes!AY23=1,100,IF(Codes!AY23=9,Paramètres!$D$162,IF(Codes!AY23=2,Paramètres!$D$163,IF(Codes!AY23=3,Paramètres!$D$164,IF(Codes!AY23="A","",0))))),"")</f>
        <v/>
      </c>
      <c r="AX17" s="67" t="str">
        <f>IF(Codes!AZ23&lt;&gt;"",IF(Codes!AZ23=1,100,IF(Codes!AZ23=9,50,IF(Codes!AZ23=2,Paramètres!$D$163,IF(Codes!AZ23=3,Paramètres!$D$164,IF(Codes!AZ23="A","",0))))),"")</f>
        <v/>
      </c>
      <c r="AY17" s="67" t="str">
        <f>IF(Codes!BA23&lt;&gt;"",IF(Codes!BA23=1,100,IF(Codes!BA23=9,Paramètres!$D$162,IF(Codes!BA23=2,Paramètres!$D$163,IF(Codes!BA23=3,Paramètres!$D$164,IF(Codes!BA23="A","",0))))),"")</f>
        <v/>
      </c>
      <c r="AZ17" s="67" t="str">
        <f>IF(Codes!BB23&lt;&gt;"",IF(Codes!BB23=1,100,IF(Codes!BB23=9,Paramètres!$D$162,IF(Codes!BB23=2,Paramètres!$D$163,IF(Codes!BB23=3,Paramètres!$D$164,IF(Codes!BB23="A","",0))))),"")</f>
        <v/>
      </c>
      <c r="BA17" s="67" t="str">
        <f>IF(Codes!BC23&lt;&gt;"",IF(Codes!BC23=1,100,IF(Codes!BC23=9,Paramètres!$D$162,IF(Codes!BC23=2,Paramètres!$D$163,IF(Codes!BC23=3,Paramètres!$D$164,IF(Codes!BC23="A","",0))))),"")</f>
        <v/>
      </c>
      <c r="BB17" s="67" t="str">
        <f>IF(Codes!BD23&lt;&gt;"",IF(Codes!BD23=1,100,IF(Codes!BD23=9,Paramètres!$D$162,IF(Codes!BD23=2,Paramètres!$D$163,IF(Codes!BD23=3,Paramètres!$D$164,IF(Codes!BD23="A","",0))))),"")</f>
        <v/>
      </c>
      <c r="BC17" s="67" t="str">
        <f>IF(Codes!BE23&lt;&gt;"",IF(Codes!BE23=1,100,IF(Codes!BE23=9,Paramètres!$D$162,IF(Codes!BE23=2,Paramètres!$D$163,IF(Codes!BE23=3,Paramètres!$D$164,IF(Codes!BE23="A","",0))))),"")</f>
        <v/>
      </c>
      <c r="BD17" s="67" t="str">
        <f>IF(Codes!BF23&lt;&gt;"",IF(Codes!BF23=1,100,IF(Codes!BF23=9,Paramètres!$D$162,IF(Codes!BF23=2,Paramètres!$D$163,IF(Codes!BF23=3,Paramètres!$D$164,IF(Codes!BF23="A","",0))))),"")</f>
        <v/>
      </c>
      <c r="BE17" s="67" t="str">
        <f>IF(Codes!BG23&lt;&gt;"",IF(Codes!BG23=1,100,IF(Codes!BG23=9,Paramètres!$D$162,IF(Codes!BG23=2,Paramètres!$D$163,IF(Codes!BG23=3,Paramètres!$D$164,IF(Codes!BG23="A","",0))))),"")</f>
        <v/>
      </c>
      <c r="BF17" s="67" t="str">
        <f>IF(Codes!BH23&lt;&gt;"",IF(Codes!BH23=1,100,IF(Codes!BH23=9,Paramètres!$D$162,IF(Codes!BH23=2,Paramètres!$D$163,IF(Codes!BH23=3,Paramètres!$D$164,IF(Codes!BH23="A","",0))))),"")</f>
        <v/>
      </c>
      <c r="BG17" s="67" t="str">
        <f>IF(Codes!BI23&lt;&gt;"",IF(Codes!BI23=1,100,IF(Codes!BI23=9,Paramètres!$D$162,IF(Codes!BI23=2,Paramètres!$D$163,IF(Codes!BI23=3,Paramètres!$D$164,IF(Codes!BI23="A","",0))))),"")</f>
        <v/>
      </c>
      <c r="BH17" s="67" t="str">
        <f>IF(Codes!BJ23&lt;&gt;"",IF(Codes!BJ23=1,100,IF(Codes!BJ23=9,50,IF(Codes!BJ23=2,Paramètres!$D$163,IF(Codes!BJ23=3,Paramètres!$D$164,IF(Codes!BJ23="A","",0))))),"")</f>
        <v/>
      </c>
      <c r="BI17" s="67" t="str">
        <f>IF(Codes!BK23&lt;&gt;"",IF(Codes!BK23=1,100,IF(Codes!BK23=9,Paramètres!$D$162,IF(Codes!BK23=2,Paramètres!$D$163,IF(Codes!BK23=3,Paramètres!$D$164,IF(Codes!BK23="A","",0))))),"")</f>
        <v/>
      </c>
      <c r="BJ17" s="67" t="str">
        <f>IF(Codes!BL23&lt;&gt;"",IF(Codes!BL23=1,100,IF(Codes!BL23=9,Paramètres!$D$162,IF(Codes!BL23=2,Paramètres!$D$163,IF(Codes!BL23=3,Paramètres!$D$164,IF(Codes!BL23="A","",0))))),"")</f>
        <v/>
      </c>
      <c r="BK17" s="67" t="str">
        <f>IF(Codes!BM23&lt;&gt;"",IF(Codes!BM23=1,100,IF(Codes!BM23=9,Paramètres!$D$162,IF(Codes!BM23=2,Paramètres!$D$163,IF(Codes!BM23=3,Paramètres!$D$164,IF(Codes!BM23="A","",0))))),"")</f>
        <v/>
      </c>
      <c r="BL17" s="67" t="str">
        <f>IF(Codes!BN23&lt;&gt;"",IF(Codes!BN23=1,100,IF(Codes!BN23=9,Paramètres!$D$162,IF(Codes!BN23=2,Paramètres!$D$163,IF(Codes!BN23=3,Paramètres!$D$164,IF(Codes!BN23="A","",0))))),"")</f>
        <v/>
      </c>
      <c r="BM17" s="67" t="str">
        <f>IF(Codes!BO23&lt;&gt;"",IF(Codes!BO23=1,100,IF(Codes!BO23=9,Paramètres!$D$162,IF(Codes!BO23=2,Paramètres!$D$163,IF(Codes!BO23=3,Paramètres!$D$164,IF(Codes!BO23="A","",0))))),"")</f>
        <v/>
      </c>
      <c r="BN17" s="67" t="str">
        <f>IF(Codes!BP23&lt;&gt;"",IF(Codes!BP23=1,100,IF(Codes!BP23=9,Paramètres!$D$162,IF(Codes!BP23=2,Paramètres!$D$163,IF(Codes!BP23=3,Paramètres!$D$164,IF(Codes!BP23="A","",0))))),"")</f>
        <v/>
      </c>
      <c r="BO17" s="67" t="str">
        <f>IF(Codes!BQ23&lt;&gt;"",IF(Codes!BQ23=1,100,IF(Codes!BQ23=9,Paramètres!$D$162,IF(Codes!BQ23=2,Paramètres!$D$163,IF(Codes!BQ23=3,Paramètres!$D$164,IF(Codes!BQ23="A","",0))))),"")</f>
        <v/>
      </c>
      <c r="BP17" s="67" t="str">
        <f>IF(Codes!BR23&lt;&gt;"",IF(Codes!BR23=1,100,IF(Codes!BR23=9,Paramètres!$D$162,IF(Codes!BR23=2,Paramètres!$D$163,IF(Codes!BR23=3,Paramètres!$D$164,IF(Codes!BR23="A","",0))))),"")</f>
        <v/>
      </c>
      <c r="BQ17" s="67" t="str">
        <f>IF(Codes!BS23&lt;&gt;"",IF(Codes!BS23=1,100,IF(Codes!BS23=9,Paramètres!$D$162,IF(Codes!BS23=2,Paramètres!$D$163,IF(Codes!BS23=3,Paramètres!$D$164,IF(Codes!BS23="A","",0))))),"")</f>
        <v/>
      </c>
      <c r="BR17" s="67" t="str">
        <f>IF(Codes!BT23&lt;&gt;"",IF(Codes!BT23=1,100,IF(Codes!BT23=9,Paramètres!$D$162,IF(Codes!BT23=2,Paramètres!$D$163,IF(Codes!BT23=3,Paramètres!$D$164,IF(Codes!BT23="A","",0))))),"")</f>
        <v/>
      </c>
      <c r="BS17" s="67" t="str">
        <f>IF(Codes!BU23&lt;&gt;"",IF(Codes!BU23=1,100,IF(Codes!BU23=9,Paramètres!$D$162,IF(Codes!BU23=2,Paramètres!$D$163,IF(Codes!BU23=3,Paramètres!$D$164,IF(Codes!BU23="A","",0))))),"")</f>
        <v/>
      </c>
      <c r="BT17" s="67" t="str">
        <f>Codes!C23</f>
        <v/>
      </c>
    </row>
    <row r="18" spans="1:72" s="70" customFormat="1" ht="23.25">
      <c r="A18" s="69" t="str">
        <f>Codes!C24</f>
        <v/>
      </c>
      <c r="B18" s="67" t="str">
        <f>IF(Codes!D24&lt;&gt;"",IF(Codes!D24=1,100,IF(Codes!D24=9,Paramètres!$D$162,IF(Codes!D24=2,Paramètres!$D$163,IF(Codes!D24=3,Paramètres!$D$164,IF(Codes!D24="A","",0))))),"")</f>
        <v/>
      </c>
      <c r="C18" s="67" t="str">
        <f>IF(Codes!E24&lt;&gt;"",IF(Codes!E24=1,100,IF(Codes!E24=9,Paramètres!$D$162,IF(Codes!E24=2,Paramètres!$D$163,IF(Codes!E24=3,Paramètres!$D$164,IF(Codes!E24="A","",0))))),"")</f>
        <v/>
      </c>
      <c r="D18" s="67" t="str">
        <f>IF(Codes!F24&lt;&gt;"",IF(Codes!F24=1,100,IF(Codes!F24=9,Paramètres!$D$162,IF(Codes!F24=2,Paramètres!$D$163,IF(Codes!F24=3,Paramètres!$D$164,IF(Codes!F24="A","",0))))),"")</f>
        <v/>
      </c>
      <c r="E18" s="67" t="str">
        <f>IF(Codes!G24&lt;&gt;"",IF(Codes!G24=1,100,IF(Codes!G24=9,Paramètres!$D$162,IF(Codes!G24=2,Paramètres!$D$163,IF(Codes!G24=3,Paramètres!$D$164,IF(Codes!G24="A","",0))))),"")</f>
        <v/>
      </c>
      <c r="F18" s="67" t="str">
        <f>IF(Codes!H24&lt;&gt;"",IF(Codes!H24=1,100,IF(Codes!H24=9,Paramètres!$D$162,IF(Codes!H24=2,Paramètres!$D$163,IF(Codes!H24=3,Paramètres!$D$164,IF(Codes!H24="A","",0))))),"")</f>
        <v/>
      </c>
      <c r="G18" s="67" t="str">
        <f>IF(Codes!I24&lt;&gt;"",IF(Codes!I24=1,100,IF(Codes!I24=9,Paramètres!$D$162,IF(Codes!I24=2,Paramètres!$D$163,IF(Codes!I24=3,Paramètres!$D$164,IF(Codes!I24="A","",0))))),"")</f>
        <v/>
      </c>
      <c r="H18" s="67" t="str">
        <f>IF(Codes!J24&lt;&gt;"",IF(Codes!J24=1,100,IF(Codes!J24=9,Paramètres!$D$162,IF(Codes!J24=2,Paramètres!$D$163,IF(Codes!J24=3,Paramètres!$D$164,IF(Codes!J24="A","",0))))),"")</f>
        <v/>
      </c>
      <c r="I18" s="67" t="str">
        <f>IF(Codes!K24&lt;&gt;"",IF(Codes!K24=1,100,IF(Codes!K24=9,Paramètres!$D$162,IF(Codes!K24=2,Paramètres!$D$163,IF(Codes!K24=3,Paramètres!$D$164,IF(Codes!K24="A","",0))))),"")</f>
        <v/>
      </c>
      <c r="J18" s="67" t="str">
        <f>IF(Codes!L24&lt;&gt;"",IF(Codes!L24=1,100,IF(Codes!L24=9,Paramètres!$D$162,IF(Codes!L24=2,Paramètres!$D$163,IF(Codes!L24=3,Paramètres!$D$164,IF(Codes!L24="A","",0))))),"")</f>
        <v/>
      </c>
      <c r="K18" s="67" t="str">
        <f>IF(Codes!M24&lt;&gt;"",IF(Codes!M24=1,100,IF(Codes!M24=9,Paramètres!$D$162,IF(Codes!M24=2,Paramètres!$D$163,IF(Codes!M24=3,Paramètres!$D$164,IF(Codes!M24="A","",0))))),"")</f>
        <v/>
      </c>
      <c r="L18" s="67" t="str">
        <f>IF(Codes!N24&lt;&gt;"",IF(Codes!N24=1,100,IF(Codes!N24=9,Paramètres!$D$162,IF(Codes!N24=2,Paramètres!$D$163,IF(Codes!N24=3,Paramètres!$D$164,IF(Codes!N24="A","",0))))),"")</f>
        <v/>
      </c>
      <c r="M18" s="67" t="str">
        <f>IF(Codes!O24&lt;&gt;"",IF(Codes!O24=1,100,IF(Codes!O24=9,Paramètres!$D$162,IF(Codes!O24=2,Paramètres!$D$163,IF(Codes!O24=3,Paramètres!$D$164,IF(Codes!O24="A","",0))))),"")</f>
        <v/>
      </c>
      <c r="N18" s="67" t="str">
        <f>IF(Codes!P24&lt;&gt;"",IF(Codes!P24=1,100,IF(Codes!P24=9,Paramètres!$D$162,IF(Codes!P24=2,Paramètres!$D$163,IF(Codes!P24=3,Paramètres!$D$164,IF(Codes!P24="A","",0))))),"")</f>
        <v/>
      </c>
      <c r="O18" s="67" t="str">
        <f>IF(Codes!Q24&lt;&gt;"",IF(Codes!Q24=1,100,IF(Codes!Q24=9,Paramètres!$D$162,IF(Codes!Q24=2,Paramètres!$D$163,IF(Codes!Q24=3,Paramètres!$D$164,IF(Codes!Q24="A","",0))))),"")</f>
        <v/>
      </c>
      <c r="P18" s="67" t="str">
        <f>IF(Codes!R24&lt;&gt;"",IF(Codes!R24=1,100,IF(Codes!R24=9,Paramètres!$D$162,IF(Codes!R24=2,Paramètres!$D$163,IF(Codes!R24=3,Paramètres!$D$164,IF(Codes!R24="A","",0))))),"")</f>
        <v/>
      </c>
      <c r="Q18" s="67" t="str">
        <f>IF(Codes!S24&lt;&gt;"",IF(Codes!S24=1,100,IF(Codes!S24=9,Paramètres!$D$162,IF(Codes!S24=2,Paramètres!$D$163,IF(Codes!S24=3,Paramètres!$D$164,IF(Codes!S24="A","",0))))),"")</f>
        <v/>
      </c>
      <c r="R18" s="67" t="str">
        <f>IF(Codes!T24&lt;&gt;"",IF(Codes!T24=1,100,IF(Codes!T24=9,Paramètres!$D$162,IF(Codes!T24=2,Paramètres!$D$163,IF(Codes!T24=3,Paramètres!$D$164,IF(Codes!T24="A","",0))))),"")</f>
        <v/>
      </c>
      <c r="S18" s="67" t="str">
        <f>IF(Codes!U24&lt;&gt;"",IF(Codes!U24=1,100,IF(Codes!U24=9,Paramètres!$D$162,IF(Codes!U24=2,Paramètres!$D$163,IF(Codes!U24=3,Paramètres!$D$164,IF(Codes!U24="A","",0))))),"")</f>
        <v/>
      </c>
      <c r="T18" s="67" t="str">
        <f>IF(Codes!V24&lt;&gt;"",IF(Codes!V24=1,100,IF(Codes!V24=9,Paramètres!$D$162,IF(Codes!V24=2,Paramètres!$D$163,IF(Codes!V24=3,Paramètres!$D$164,IF(Codes!V24="A","",0))))),"")</f>
        <v/>
      </c>
      <c r="U18" s="67" t="str">
        <f>IF(Codes!W24&lt;&gt;"",IF(Codes!W24=1,100,IF(Codes!W24=9,Paramètres!$D$162,IF(Codes!W24=2,Paramètres!$D$163,IF(Codes!W24=3,Paramètres!$D$164,IF(Codes!W24="A","",0))))),"")</f>
        <v/>
      </c>
      <c r="V18" s="67" t="str">
        <f>IF(Codes!X24&lt;&gt;"",IF(Codes!X24=1,100,IF(Codes!X24=9,Paramètres!$D$162,IF(Codes!X24=2,Paramètres!$D$163,IF(Codes!X24=3,Paramètres!$D$164,IF(Codes!X24="A","",0))))),"")</f>
        <v/>
      </c>
      <c r="W18" s="67" t="str">
        <f>IF(Codes!Y24&lt;&gt;"",IF(Codes!Y24=1,100,IF(Codes!Y24=9,Paramètres!$D$162,IF(Codes!Y24=2,Paramètres!$D$163,IF(Codes!Y24=3,Paramètres!$D$164,IF(Codes!Y24="A","",0))))),"")</f>
        <v/>
      </c>
      <c r="X18" s="67" t="str">
        <f>IF(Codes!Z24&lt;&gt;"",IF(Codes!Z24=1,100,IF(Codes!Z24=9,Paramètres!$D$162,IF(Codes!Z24=2,Paramètres!$D$163,IF(Codes!Z24=3,Paramètres!$D$164,IF(Codes!Z24="A","",0))))),"")</f>
        <v/>
      </c>
      <c r="Y18" s="67" t="str">
        <f>IF(Codes!AA24&lt;&gt;"",IF(Codes!AA24=1,100,IF(Codes!AA24=9,Paramètres!$D$162,IF(Codes!AA24=2,Paramètres!$D$163,IF(Codes!AA24=3,Paramètres!$D$164,IF(Codes!AA24="A","",0))))),"")</f>
        <v/>
      </c>
      <c r="Z18" s="67" t="str">
        <f>IF(Codes!AB24&lt;&gt;"",IF(Codes!AB24=1,100,IF(Codes!AB24=9,Paramètres!$D$162,IF(Codes!AB24=2,Paramètres!$D$163,IF(Codes!AB24=3,Paramètres!$D$164,IF(Codes!AB24="A","",0))))),"")</f>
        <v/>
      </c>
      <c r="AA18" s="67" t="str">
        <f>IF(Codes!AC24&lt;&gt;"",IF(Codes!AC24=1,100,IF(Codes!AC24=9,Paramètres!$D$162,IF(Codes!AC24=2,Paramètres!$D$163,IF(Codes!AC24=3,Paramètres!$D$164,IF(Codes!AC24="A","",0))))),"")</f>
        <v/>
      </c>
      <c r="AB18" s="67" t="str">
        <f>IF(Codes!AD24&lt;&gt;"",IF(Codes!AD24=1,100,IF(Codes!AD24=9,Paramètres!$D$162,IF(Codes!AD24=2,Paramètres!$D$163,IF(Codes!AD24=3,Paramètres!$D$164,IF(Codes!AD24="A","",0))))),"")</f>
        <v/>
      </c>
      <c r="AC18" s="67" t="str">
        <f>IF(Codes!AE24&lt;&gt;"",IF(Codes!AE24=1,100,IF(Codes!AE24=9,Paramètres!$D$162,IF(Codes!AE24=2,Paramètres!$D$163,IF(Codes!AE24=3,Paramètres!$D$164,IF(Codes!AE24="A","",0))))),"")</f>
        <v/>
      </c>
      <c r="AD18" s="67" t="str">
        <f>IF(Codes!AF24&lt;&gt;"",IF(Codes!AF24=1,100,IF(Codes!AF24=9,Paramètres!$D$162,IF(Codes!AF24=2,Paramètres!$D$163,IF(Codes!AF24=3,Paramètres!$D$164,IF(Codes!AF24="A","",0))))),"")</f>
        <v/>
      </c>
      <c r="AE18" s="67" t="str">
        <f>IF(Codes!AG24&lt;&gt;"",IF(Codes!AG24=1,100,IF(Codes!AG24=9,Paramètres!$D$162,IF(Codes!AG24=2,Paramètres!$D$163,IF(Codes!AG24=3,Paramètres!$D$164,IF(Codes!AG24="A","",0))))),"")</f>
        <v/>
      </c>
      <c r="AF18" s="67" t="str">
        <f>IF(Codes!AH24&lt;&gt;"",IF(Codes!AH24=1,100,IF(Codes!AH24=9,Paramètres!$D$162,IF(Codes!AH24=2,Paramètres!$D$163,IF(Codes!AH24=3,Paramètres!$D$164,IF(Codes!AH24="A","",0))))),"")</f>
        <v/>
      </c>
      <c r="AG18" s="67" t="str">
        <f>IF(Codes!AI24&lt;&gt;"",IF(Codes!AI24=1,100,IF(Codes!AI24=9,Paramètres!$D$162,IF(Codes!AI24=2,Paramètres!$D$163,IF(Codes!AI24=3,Paramètres!$D$164,IF(Codes!AI24="A","",0))))),"")</f>
        <v/>
      </c>
      <c r="AH18" s="67" t="str">
        <f>IF(Codes!AJ24&lt;&gt;"",IF(Codes!AJ24=1,100,IF(Codes!AJ24=9,Paramètres!$D$162,IF(Codes!AJ24=2,Paramètres!$D$163,IF(Codes!AJ24=3,Paramètres!$D$164,IF(Codes!AJ24="A","",0))))),"")</f>
        <v/>
      </c>
      <c r="AI18" s="67" t="str">
        <f>IF(Codes!AK24&lt;&gt;"",IF(Codes!AK24=1,100,IF(Codes!AK24=9,Paramètres!$D$162,IF(Codes!AK24=2,Paramètres!$D$163,IF(Codes!AK24=3,Paramètres!$D$164,IF(Codes!AK24="A","",0))))),"")</f>
        <v/>
      </c>
      <c r="AJ18" s="67" t="str">
        <f>IF(Codes!AL24&lt;&gt;"",IF(Codes!AL24=1,100,IF(Codes!AL24=9,Paramètres!$D$162,IF(Codes!AL24=2,Paramètres!$D$163,IF(Codes!AL24=3,Paramètres!$D$164,IF(Codes!AL24="A","",0))))),"")</f>
        <v/>
      </c>
      <c r="AK18" s="67" t="str">
        <f>IF(Codes!AM24&lt;&gt;"",IF(Codes!AM24=1,100,IF(Codes!AM24=9,Paramètres!$D$162,IF(Codes!AM24=2,Paramètres!$D$163,IF(Codes!AM24=3,Paramètres!$D$164,IF(Codes!AM24="A","",0))))),"")</f>
        <v/>
      </c>
      <c r="AL18" s="67" t="str">
        <f>IF(Codes!AN24&lt;&gt;"",IF(Codes!AN24=1,100,IF(Codes!AN24=9,Paramètres!$D$162,IF(Codes!AN24=2,Paramètres!$D$163,IF(Codes!AN24=3,Paramètres!$D$164,IF(Codes!AN24="A","",0))))),"")</f>
        <v/>
      </c>
      <c r="AM18" s="67" t="str">
        <f>IF(Codes!AO24&lt;&gt;"",IF(Codes!AO24=1,100,IF(Codes!AO24=9,50,IF(Codes!AO24=2,Paramètres!$D$163,IF(Codes!AO24=3,Paramètres!$D$164,IF(Codes!AO24="A","",0))))),"")</f>
        <v/>
      </c>
      <c r="AN18" s="67" t="str">
        <f>IF(Codes!AP24&lt;&gt;"",IF(Codes!AP24=1,100,IF(Codes!AP24=9,50,IF(Codes!AP24=2,Paramètres!$D$163,IF(Codes!AP24=3,Paramètres!$D$164,IF(Codes!AP24="A","",0))))),"")</f>
        <v/>
      </c>
      <c r="AO18" s="67" t="str">
        <f>IF(Codes!AQ24&lt;&gt;"",IF(Codes!AQ24=1,100,IF(Codes!AQ24=9,50,IF(Codes!AQ24=2,Paramètres!$D$163,IF(Codes!AQ24=3,Paramètres!$D$164,IF(Codes!AQ24="A","",0))))),"")</f>
        <v/>
      </c>
      <c r="AP18" s="67" t="str">
        <f>IF(Codes!AR24&lt;&gt;"",IF(Codes!AR24=1,100,IF(Codes!AR24=9,50,IF(Codes!AR24=2,Paramètres!$D$163,IF(Codes!AR24=3,Paramètres!$D$164,IF(Codes!AR24="A","",0))))),"")</f>
        <v/>
      </c>
      <c r="AQ18" s="67" t="str">
        <f>IF(Codes!AS24&lt;&gt;"",IF(Codes!AS24=1,100,IF(Codes!AS24=9,Paramètres!$D$162,IF(Codes!AS24=2,Paramètres!$D$163,IF(Codes!AS24=3,Paramètres!$D$164,IF(Codes!AS24="A","",0))))),"")</f>
        <v/>
      </c>
      <c r="AR18" s="67" t="str">
        <f>IF(Codes!AT24&lt;&gt;"",IF(Codes!AT24=1,100,IF(Codes!AT24=9,50,IF(Codes!AT24=2,Paramètres!$D$163,IF(Codes!AT24=3,Paramètres!$D$164,IF(Codes!AT24="A","",0))))),"")</f>
        <v/>
      </c>
      <c r="AS18" s="67" t="str">
        <f>IF(Codes!AU24&lt;&gt;"",IF(Codes!AU24=1,100,IF(Codes!AU24=9,Paramètres!$D$162,IF(Codes!AU24=2,Paramètres!$D$163,IF(Codes!AU24=3,Paramètres!$D$164,IF(Codes!AU24="A","",0))))),"")</f>
        <v/>
      </c>
      <c r="AT18" s="67" t="str">
        <f>IF(Codes!AV24&lt;&gt;"",IF(Codes!AV24=1,100,IF(Codes!AV24=9,50,IF(Codes!AV24=2,Paramètres!$D$163,IF(Codes!AV24=3,Paramètres!$D$164,IF(Codes!AV24="A","",0))))),"")</f>
        <v/>
      </c>
      <c r="AU18" s="67" t="str">
        <f>IF(Codes!AW24&lt;&gt;"",IF(Codes!AW24=1,100,IF(Codes!AW24=9,Paramètres!$D$162,IF(Codes!AW24=2,Paramètres!$D$163,IF(Codes!AW24=3,Paramètres!$D$164,IF(Codes!AW24="A","",0))))),"")</f>
        <v/>
      </c>
      <c r="AV18" s="67" t="str">
        <f>IF(Codes!AX24&lt;&gt;"",IF(Codes!AX24=1,100,IF(Codes!AX24=9,Paramètres!$D$162,IF(Codes!AX24=2,Paramètres!$D$163,IF(Codes!AX24=3,Paramètres!$D$164,IF(Codes!AX24="A","",0))))),"")</f>
        <v/>
      </c>
      <c r="AW18" s="67" t="str">
        <f>IF(Codes!AY24&lt;&gt;"",IF(Codes!AY24=1,100,IF(Codes!AY24=9,Paramètres!$D$162,IF(Codes!AY24=2,Paramètres!$D$163,IF(Codes!AY24=3,Paramètres!$D$164,IF(Codes!AY24="A","",0))))),"")</f>
        <v/>
      </c>
      <c r="AX18" s="67" t="str">
        <f>IF(Codes!AZ24&lt;&gt;"",IF(Codes!AZ24=1,100,IF(Codes!AZ24=9,50,IF(Codes!AZ24=2,Paramètres!$D$163,IF(Codes!AZ24=3,Paramètres!$D$164,IF(Codes!AZ24="A","",0))))),"")</f>
        <v/>
      </c>
      <c r="AY18" s="67" t="str">
        <f>IF(Codes!BA24&lt;&gt;"",IF(Codes!BA24=1,100,IF(Codes!BA24=9,Paramètres!$D$162,IF(Codes!BA24=2,Paramètres!$D$163,IF(Codes!BA24=3,Paramètres!$D$164,IF(Codes!BA24="A","",0))))),"")</f>
        <v/>
      </c>
      <c r="AZ18" s="67" t="str">
        <f>IF(Codes!BB24&lt;&gt;"",IF(Codes!BB24=1,100,IF(Codes!BB24=9,Paramètres!$D$162,IF(Codes!BB24=2,Paramètres!$D$163,IF(Codes!BB24=3,Paramètres!$D$164,IF(Codes!BB24="A","",0))))),"")</f>
        <v/>
      </c>
      <c r="BA18" s="67" t="str">
        <f>IF(Codes!BC24&lt;&gt;"",IF(Codes!BC24=1,100,IF(Codes!BC24=9,Paramètres!$D$162,IF(Codes!BC24=2,Paramètres!$D$163,IF(Codes!BC24=3,Paramètres!$D$164,IF(Codes!BC24="A","",0))))),"")</f>
        <v/>
      </c>
      <c r="BB18" s="67" t="str">
        <f>IF(Codes!BD24&lt;&gt;"",IF(Codes!BD24=1,100,IF(Codes!BD24=9,Paramètres!$D$162,IF(Codes!BD24=2,Paramètres!$D$163,IF(Codes!BD24=3,Paramètres!$D$164,IF(Codes!BD24="A","",0))))),"")</f>
        <v/>
      </c>
      <c r="BC18" s="67" t="str">
        <f>IF(Codes!BE24&lt;&gt;"",IF(Codes!BE24=1,100,IF(Codes!BE24=9,Paramètres!$D$162,IF(Codes!BE24=2,Paramètres!$D$163,IF(Codes!BE24=3,Paramètres!$D$164,IF(Codes!BE24="A","",0))))),"")</f>
        <v/>
      </c>
      <c r="BD18" s="67" t="str">
        <f>IF(Codes!BF24&lt;&gt;"",IF(Codes!BF24=1,100,IF(Codes!BF24=9,Paramètres!$D$162,IF(Codes!BF24=2,Paramètres!$D$163,IF(Codes!BF24=3,Paramètres!$D$164,IF(Codes!BF24="A","",0))))),"")</f>
        <v/>
      </c>
      <c r="BE18" s="67" t="str">
        <f>IF(Codes!BG24&lt;&gt;"",IF(Codes!BG24=1,100,IF(Codes!BG24=9,Paramètres!$D$162,IF(Codes!BG24=2,Paramètres!$D$163,IF(Codes!BG24=3,Paramètres!$D$164,IF(Codes!BG24="A","",0))))),"")</f>
        <v/>
      </c>
      <c r="BF18" s="67" t="str">
        <f>IF(Codes!BH24&lt;&gt;"",IF(Codes!BH24=1,100,IF(Codes!BH24=9,Paramètres!$D$162,IF(Codes!BH24=2,Paramètres!$D$163,IF(Codes!BH24=3,Paramètres!$D$164,IF(Codes!BH24="A","",0))))),"")</f>
        <v/>
      </c>
      <c r="BG18" s="67" t="str">
        <f>IF(Codes!BI24&lt;&gt;"",IF(Codes!BI24=1,100,IF(Codes!BI24=9,Paramètres!$D$162,IF(Codes!BI24=2,Paramètres!$D$163,IF(Codes!BI24=3,Paramètres!$D$164,IF(Codes!BI24="A","",0))))),"")</f>
        <v/>
      </c>
      <c r="BH18" s="67" t="str">
        <f>IF(Codes!BJ24&lt;&gt;"",IF(Codes!BJ24=1,100,IF(Codes!BJ24=9,50,IF(Codes!BJ24=2,Paramètres!$D$163,IF(Codes!BJ24=3,Paramètres!$D$164,IF(Codes!BJ24="A","",0))))),"")</f>
        <v/>
      </c>
      <c r="BI18" s="67" t="str">
        <f>IF(Codes!BK24&lt;&gt;"",IF(Codes!BK24=1,100,IF(Codes!BK24=9,Paramètres!$D$162,IF(Codes!BK24=2,Paramètres!$D$163,IF(Codes!BK24=3,Paramètres!$D$164,IF(Codes!BK24="A","",0))))),"")</f>
        <v/>
      </c>
      <c r="BJ18" s="67" t="str">
        <f>IF(Codes!BL24&lt;&gt;"",IF(Codes!BL24=1,100,IF(Codes!BL24=9,Paramètres!$D$162,IF(Codes!BL24=2,Paramètres!$D$163,IF(Codes!BL24=3,Paramètres!$D$164,IF(Codes!BL24="A","",0))))),"")</f>
        <v/>
      </c>
      <c r="BK18" s="67" t="str">
        <f>IF(Codes!BM24&lt;&gt;"",IF(Codes!BM24=1,100,IF(Codes!BM24=9,Paramètres!$D$162,IF(Codes!BM24=2,Paramètres!$D$163,IF(Codes!BM24=3,Paramètres!$D$164,IF(Codes!BM24="A","",0))))),"")</f>
        <v/>
      </c>
      <c r="BL18" s="67" t="str">
        <f>IF(Codes!BN24&lt;&gt;"",IF(Codes!BN24=1,100,IF(Codes!BN24=9,Paramètres!$D$162,IF(Codes!BN24=2,Paramètres!$D$163,IF(Codes!BN24=3,Paramètres!$D$164,IF(Codes!BN24="A","",0))))),"")</f>
        <v/>
      </c>
      <c r="BM18" s="67" t="str">
        <f>IF(Codes!BO24&lt;&gt;"",IF(Codes!BO24=1,100,IF(Codes!BO24=9,Paramètres!$D$162,IF(Codes!BO24=2,Paramètres!$D$163,IF(Codes!BO24=3,Paramètres!$D$164,IF(Codes!BO24="A","",0))))),"")</f>
        <v/>
      </c>
      <c r="BN18" s="67" t="str">
        <f>IF(Codes!BP24&lt;&gt;"",IF(Codes!BP24=1,100,IF(Codes!BP24=9,Paramètres!$D$162,IF(Codes!BP24=2,Paramètres!$D$163,IF(Codes!BP24=3,Paramètres!$D$164,IF(Codes!BP24="A","",0))))),"")</f>
        <v/>
      </c>
      <c r="BO18" s="67" t="str">
        <f>IF(Codes!BQ24&lt;&gt;"",IF(Codes!BQ24=1,100,IF(Codes!BQ24=9,Paramètres!$D$162,IF(Codes!BQ24=2,Paramètres!$D$163,IF(Codes!BQ24=3,Paramètres!$D$164,IF(Codes!BQ24="A","",0))))),"")</f>
        <v/>
      </c>
      <c r="BP18" s="67" t="str">
        <f>IF(Codes!BR24&lt;&gt;"",IF(Codes!BR24=1,100,IF(Codes!BR24=9,Paramètres!$D$162,IF(Codes!BR24=2,Paramètres!$D$163,IF(Codes!BR24=3,Paramètres!$D$164,IF(Codes!BR24="A","",0))))),"")</f>
        <v/>
      </c>
      <c r="BQ18" s="67" t="str">
        <f>IF(Codes!BS24&lt;&gt;"",IF(Codes!BS24=1,100,IF(Codes!BS24=9,Paramètres!$D$162,IF(Codes!BS24=2,Paramètres!$D$163,IF(Codes!BS24=3,Paramètres!$D$164,IF(Codes!BS24="A","",0))))),"")</f>
        <v/>
      </c>
      <c r="BR18" s="67" t="str">
        <f>IF(Codes!BT24&lt;&gt;"",IF(Codes!BT24=1,100,IF(Codes!BT24=9,Paramètres!$D$162,IF(Codes!BT24=2,Paramètres!$D$163,IF(Codes!BT24=3,Paramètres!$D$164,IF(Codes!BT24="A","",0))))),"")</f>
        <v/>
      </c>
      <c r="BS18" s="67" t="str">
        <f>IF(Codes!BU24&lt;&gt;"",IF(Codes!BU24=1,100,IF(Codes!BU24=9,Paramètres!$D$162,IF(Codes!BU24=2,Paramètres!$D$163,IF(Codes!BU24=3,Paramètres!$D$164,IF(Codes!BU24="A","",0))))),"")</f>
        <v/>
      </c>
      <c r="BT18" s="67" t="str">
        <f>Codes!C24</f>
        <v/>
      </c>
    </row>
    <row r="19" spans="1:72" s="70" customFormat="1" ht="23.25">
      <c r="A19" s="69" t="str">
        <f>Codes!C25</f>
        <v/>
      </c>
      <c r="B19" s="67" t="str">
        <f>IF(Codes!D25&lt;&gt;"",IF(Codes!D25=1,100,IF(Codes!D25=9,Paramètres!$D$162,IF(Codes!D25=2,Paramètres!$D$163,IF(Codes!D25=3,Paramètres!$D$164,IF(Codes!D25="A","",0))))),"")</f>
        <v/>
      </c>
      <c r="C19" s="67" t="str">
        <f>IF(Codes!E25&lt;&gt;"",IF(Codes!E25=1,100,IF(Codes!E25=9,Paramètres!$D$162,IF(Codes!E25=2,Paramètres!$D$163,IF(Codes!E25=3,Paramètres!$D$164,IF(Codes!E25="A","",0))))),"")</f>
        <v/>
      </c>
      <c r="D19" s="67" t="str">
        <f>IF(Codes!F25&lt;&gt;"",IF(Codes!F25=1,100,IF(Codes!F25=9,Paramètres!$D$162,IF(Codes!F25=2,Paramètres!$D$163,IF(Codes!F25=3,Paramètres!$D$164,IF(Codes!F25="A","",0))))),"")</f>
        <v/>
      </c>
      <c r="E19" s="67" t="str">
        <f>IF(Codes!G25&lt;&gt;"",IF(Codes!G25=1,100,IF(Codes!G25=9,Paramètres!$D$162,IF(Codes!G25=2,Paramètres!$D$163,IF(Codes!G25=3,Paramètres!$D$164,IF(Codes!G25="A","",0))))),"")</f>
        <v/>
      </c>
      <c r="F19" s="67" t="str">
        <f>IF(Codes!H25&lt;&gt;"",IF(Codes!H25=1,100,IF(Codes!H25=9,Paramètres!$D$162,IF(Codes!H25=2,Paramètres!$D$163,IF(Codes!H25=3,Paramètres!$D$164,IF(Codes!H25="A","",0))))),"")</f>
        <v/>
      </c>
      <c r="G19" s="67" t="str">
        <f>IF(Codes!I25&lt;&gt;"",IF(Codes!I25=1,100,IF(Codes!I25=9,Paramètres!$D$162,IF(Codes!I25=2,Paramètres!$D$163,IF(Codes!I25=3,Paramètres!$D$164,IF(Codes!I25="A","",0))))),"")</f>
        <v/>
      </c>
      <c r="H19" s="67" t="str">
        <f>IF(Codes!J25&lt;&gt;"",IF(Codes!J25=1,100,IF(Codes!J25=9,Paramètres!$D$162,IF(Codes!J25=2,Paramètres!$D$163,IF(Codes!J25=3,Paramètres!$D$164,IF(Codes!J25="A","",0))))),"")</f>
        <v/>
      </c>
      <c r="I19" s="67" t="str">
        <f>IF(Codes!K25&lt;&gt;"",IF(Codes!K25=1,100,IF(Codes!K25=9,Paramètres!$D$162,IF(Codes!K25=2,Paramètres!$D$163,IF(Codes!K25=3,Paramètres!$D$164,IF(Codes!K25="A","",0))))),"")</f>
        <v/>
      </c>
      <c r="J19" s="67" t="str">
        <f>IF(Codes!L25&lt;&gt;"",IF(Codes!L25=1,100,IF(Codes!L25=9,Paramètres!$D$162,IF(Codes!L25=2,Paramètres!$D$163,IF(Codes!L25=3,Paramètres!$D$164,IF(Codes!L25="A","",0))))),"")</f>
        <v/>
      </c>
      <c r="K19" s="67" t="str">
        <f>IF(Codes!M25&lt;&gt;"",IF(Codes!M25=1,100,IF(Codes!M25=9,Paramètres!$D$162,IF(Codes!M25=2,Paramètres!$D$163,IF(Codes!M25=3,Paramètres!$D$164,IF(Codes!M25="A","",0))))),"")</f>
        <v/>
      </c>
      <c r="L19" s="67" t="str">
        <f>IF(Codes!N25&lt;&gt;"",IF(Codes!N25=1,100,IF(Codes!N25=9,Paramètres!$D$162,IF(Codes!N25=2,Paramètres!$D$163,IF(Codes!N25=3,Paramètres!$D$164,IF(Codes!N25="A","",0))))),"")</f>
        <v/>
      </c>
      <c r="M19" s="67" t="str">
        <f>IF(Codes!O25&lt;&gt;"",IF(Codes!O25=1,100,IF(Codes!O25=9,Paramètres!$D$162,IF(Codes!O25=2,Paramètres!$D$163,IF(Codes!O25=3,Paramètres!$D$164,IF(Codes!O25="A","",0))))),"")</f>
        <v/>
      </c>
      <c r="N19" s="67" t="str">
        <f>IF(Codes!P25&lt;&gt;"",IF(Codes!P25=1,100,IF(Codes!P25=9,Paramètres!$D$162,IF(Codes!P25=2,Paramètres!$D$163,IF(Codes!P25=3,Paramètres!$D$164,IF(Codes!P25="A","",0))))),"")</f>
        <v/>
      </c>
      <c r="O19" s="67" t="str">
        <f>IF(Codes!Q25&lt;&gt;"",IF(Codes!Q25=1,100,IF(Codes!Q25=9,Paramètres!$D$162,IF(Codes!Q25=2,Paramètres!$D$163,IF(Codes!Q25=3,Paramètres!$D$164,IF(Codes!Q25="A","",0))))),"")</f>
        <v/>
      </c>
      <c r="P19" s="67" t="str">
        <f>IF(Codes!R25&lt;&gt;"",IF(Codes!R25=1,100,IF(Codes!R25=9,Paramètres!$D$162,IF(Codes!R25=2,Paramètres!$D$163,IF(Codes!R25=3,Paramètres!$D$164,IF(Codes!R25="A","",0))))),"")</f>
        <v/>
      </c>
      <c r="Q19" s="67" t="str">
        <f>IF(Codes!S25&lt;&gt;"",IF(Codes!S25=1,100,IF(Codes!S25=9,Paramètres!$D$162,IF(Codes!S25=2,Paramètres!$D$163,IF(Codes!S25=3,Paramètres!$D$164,IF(Codes!S25="A","",0))))),"")</f>
        <v/>
      </c>
      <c r="R19" s="67" t="str">
        <f>IF(Codes!T25&lt;&gt;"",IF(Codes!T25=1,100,IF(Codes!T25=9,Paramètres!$D$162,IF(Codes!T25=2,Paramètres!$D$163,IF(Codes!T25=3,Paramètres!$D$164,IF(Codes!T25="A","",0))))),"")</f>
        <v/>
      </c>
      <c r="S19" s="67" t="str">
        <f>IF(Codes!U25&lt;&gt;"",IF(Codes!U25=1,100,IF(Codes!U25=9,Paramètres!$D$162,IF(Codes!U25=2,Paramètres!$D$163,IF(Codes!U25=3,Paramètres!$D$164,IF(Codes!U25="A","",0))))),"")</f>
        <v/>
      </c>
      <c r="T19" s="67" t="str">
        <f>IF(Codes!V25&lt;&gt;"",IF(Codes!V25=1,100,IF(Codes!V25=9,Paramètres!$D$162,IF(Codes!V25=2,Paramètres!$D$163,IF(Codes!V25=3,Paramètres!$D$164,IF(Codes!V25="A","",0))))),"")</f>
        <v/>
      </c>
      <c r="U19" s="67" t="str">
        <f>IF(Codes!W25&lt;&gt;"",IF(Codes!W25=1,100,IF(Codes!W25=9,Paramètres!$D$162,IF(Codes!W25=2,Paramètres!$D$163,IF(Codes!W25=3,Paramètres!$D$164,IF(Codes!W25="A","",0))))),"")</f>
        <v/>
      </c>
      <c r="V19" s="67" t="str">
        <f>IF(Codes!X25&lt;&gt;"",IF(Codes!X25=1,100,IF(Codes!X25=9,Paramètres!$D$162,IF(Codes!X25=2,Paramètres!$D$163,IF(Codes!X25=3,Paramètres!$D$164,IF(Codes!X25="A","",0))))),"")</f>
        <v/>
      </c>
      <c r="W19" s="67" t="str">
        <f>IF(Codes!Y25&lt;&gt;"",IF(Codes!Y25=1,100,IF(Codes!Y25=9,Paramètres!$D$162,IF(Codes!Y25=2,Paramètres!$D$163,IF(Codes!Y25=3,Paramètres!$D$164,IF(Codes!Y25="A","",0))))),"")</f>
        <v/>
      </c>
      <c r="X19" s="67" t="str">
        <f>IF(Codes!Z25&lt;&gt;"",IF(Codes!Z25=1,100,IF(Codes!Z25=9,Paramètres!$D$162,IF(Codes!Z25=2,Paramètres!$D$163,IF(Codes!Z25=3,Paramètres!$D$164,IF(Codes!Z25="A","",0))))),"")</f>
        <v/>
      </c>
      <c r="Y19" s="67" t="str">
        <f>IF(Codes!AA25&lt;&gt;"",IF(Codes!AA25=1,100,IF(Codes!AA25=9,Paramètres!$D$162,IF(Codes!AA25=2,Paramètres!$D$163,IF(Codes!AA25=3,Paramètres!$D$164,IF(Codes!AA25="A","",0))))),"")</f>
        <v/>
      </c>
      <c r="Z19" s="67" t="str">
        <f>IF(Codes!AB25&lt;&gt;"",IF(Codes!AB25=1,100,IF(Codes!AB25=9,Paramètres!$D$162,IF(Codes!AB25=2,Paramètres!$D$163,IF(Codes!AB25=3,Paramètres!$D$164,IF(Codes!AB25="A","",0))))),"")</f>
        <v/>
      </c>
      <c r="AA19" s="67" t="str">
        <f>IF(Codes!AC25&lt;&gt;"",IF(Codes!AC25=1,100,IF(Codes!AC25=9,Paramètres!$D$162,IF(Codes!AC25=2,Paramètres!$D$163,IF(Codes!AC25=3,Paramètres!$D$164,IF(Codes!AC25="A","",0))))),"")</f>
        <v/>
      </c>
      <c r="AB19" s="67" t="str">
        <f>IF(Codes!AD25&lt;&gt;"",IF(Codes!AD25=1,100,IF(Codes!AD25=9,Paramètres!$D$162,IF(Codes!AD25=2,Paramètres!$D$163,IF(Codes!AD25=3,Paramètres!$D$164,IF(Codes!AD25="A","",0))))),"")</f>
        <v/>
      </c>
      <c r="AC19" s="67" t="str">
        <f>IF(Codes!AE25&lt;&gt;"",IF(Codes!AE25=1,100,IF(Codes!AE25=9,Paramètres!$D$162,IF(Codes!AE25=2,Paramètres!$D$163,IF(Codes!AE25=3,Paramètres!$D$164,IF(Codes!AE25="A","",0))))),"")</f>
        <v/>
      </c>
      <c r="AD19" s="67" t="str">
        <f>IF(Codes!AF25&lt;&gt;"",IF(Codes!AF25=1,100,IF(Codes!AF25=9,Paramètres!$D$162,IF(Codes!AF25=2,Paramètres!$D$163,IF(Codes!AF25=3,Paramètres!$D$164,IF(Codes!AF25="A","",0))))),"")</f>
        <v/>
      </c>
      <c r="AE19" s="67" t="str">
        <f>IF(Codes!AG25&lt;&gt;"",IF(Codes!AG25=1,100,IF(Codes!AG25=9,Paramètres!$D$162,IF(Codes!AG25=2,Paramètres!$D$163,IF(Codes!AG25=3,Paramètres!$D$164,IF(Codes!AG25="A","",0))))),"")</f>
        <v/>
      </c>
      <c r="AF19" s="67" t="str">
        <f>IF(Codes!AH25&lt;&gt;"",IF(Codes!AH25=1,100,IF(Codes!AH25=9,Paramètres!$D$162,IF(Codes!AH25=2,Paramètres!$D$163,IF(Codes!AH25=3,Paramètres!$D$164,IF(Codes!AH25="A","",0))))),"")</f>
        <v/>
      </c>
      <c r="AG19" s="67" t="str">
        <f>IF(Codes!AI25&lt;&gt;"",IF(Codes!AI25=1,100,IF(Codes!AI25=9,Paramètres!$D$162,IF(Codes!AI25=2,Paramètres!$D$163,IF(Codes!AI25=3,Paramètres!$D$164,IF(Codes!AI25="A","",0))))),"")</f>
        <v/>
      </c>
      <c r="AH19" s="67" t="str">
        <f>IF(Codes!AJ25&lt;&gt;"",IF(Codes!AJ25=1,100,IF(Codes!AJ25=9,Paramètres!$D$162,IF(Codes!AJ25=2,Paramètres!$D$163,IF(Codes!AJ25=3,Paramètres!$D$164,IF(Codes!AJ25="A","",0))))),"")</f>
        <v/>
      </c>
      <c r="AI19" s="67" t="str">
        <f>IF(Codes!AK25&lt;&gt;"",IF(Codes!AK25=1,100,IF(Codes!AK25=9,Paramètres!$D$162,IF(Codes!AK25=2,Paramètres!$D$163,IF(Codes!AK25=3,Paramètres!$D$164,IF(Codes!AK25="A","",0))))),"")</f>
        <v/>
      </c>
      <c r="AJ19" s="67" t="str">
        <f>IF(Codes!AL25&lt;&gt;"",IF(Codes!AL25=1,100,IF(Codes!AL25=9,Paramètres!$D$162,IF(Codes!AL25=2,Paramètres!$D$163,IF(Codes!AL25=3,Paramètres!$D$164,IF(Codes!AL25="A","",0))))),"")</f>
        <v/>
      </c>
      <c r="AK19" s="67" t="str">
        <f>IF(Codes!AM25&lt;&gt;"",IF(Codes!AM25=1,100,IF(Codes!AM25=9,Paramètres!$D$162,IF(Codes!AM25=2,Paramètres!$D$163,IF(Codes!AM25=3,Paramètres!$D$164,IF(Codes!AM25="A","",0))))),"")</f>
        <v/>
      </c>
      <c r="AL19" s="67" t="str">
        <f>IF(Codes!AN25&lt;&gt;"",IF(Codes!AN25=1,100,IF(Codes!AN25=9,Paramètres!$D$162,IF(Codes!AN25=2,Paramètres!$D$163,IF(Codes!AN25=3,Paramètres!$D$164,IF(Codes!AN25="A","",0))))),"")</f>
        <v/>
      </c>
      <c r="AM19" s="67" t="str">
        <f>IF(Codes!AO25&lt;&gt;"",IF(Codes!AO25=1,100,IF(Codes!AO25=9,50,IF(Codes!AO25=2,Paramètres!$D$163,IF(Codes!AO25=3,Paramètres!$D$164,IF(Codes!AO25="A","",0))))),"")</f>
        <v/>
      </c>
      <c r="AN19" s="67" t="str">
        <f>IF(Codes!AP25&lt;&gt;"",IF(Codes!AP25=1,100,IF(Codes!AP25=9,50,IF(Codes!AP25=2,Paramètres!$D$163,IF(Codes!AP25=3,Paramètres!$D$164,IF(Codes!AP25="A","",0))))),"")</f>
        <v/>
      </c>
      <c r="AO19" s="67" t="str">
        <f>IF(Codes!AQ25&lt;&gt;"",IF(Codes!AQ25=1,100,IF(Codes!AQ25=9,50,IF(Codes!AQ25=2,Paramètres!$D$163,IF(Codes!AQ25=3,Paramètres!$D$164,IF(Codes!AQ25="A","",0))))),"")</f>
        <v/>
      </c>
      <c r="AP19" s="67" t="str">
        <f>IF(Codes!AR25&lt;&gt;"",IF(Codes!AR25=1,100,IF(Codes!AR25=9,50,IF(Codes!AR25=2,Paramètres!$D$163,IF(Codes!AR25=3,Paramètres!$D$164,IF(Codes!AR25="A","",0))))),"")</f>
        <v/>
      </c>
      <c r="AQ19" s="67" t="str">
        <f>IF(Codes!AS25&lt;&gt;"",IF(Codes!AS25=1,100,IF(Codes!AS25=9,Paramètres!$D$162,IF(Codes!AS25=2,Paramètres!$D$163,IF(Codes!AS25=3,Paramètres!$D$164,IF(Codes!AS25="A","",0))))),"")</f>
        <v/>
      </c>
      <c r="AR19" s="67" t="str">
        <f>IF(Codes!AT25&lt;&gt;"",IF(Codes!AT25=1,100,IF(Codes!AT25=9,50,IF(Codes!AT25=2,Paramètres!$D$163,IF(Codes!AT25=3,Paramètres!$D$164,IF(Codes!AT25="A","",0))))),"")</f>
        <v/>
      </c>
      <c r="AS19" s="67" t="str">
        <f>IF(Codes!AU25&lt;&gt;"",IF(Codes!AU25=1,100,IF(Codes!AU25=9,Paramètres!$D$162,IF(Codes!AU25=2,Paramètres!$D$163,IF(Codes!AU25=3,Paramètres!$D$164,IF(Codes!AU25="A","",0))))),"")</f>
        <v/>
      </c>
      <c r="AT19" s="67" t="str">
        <f>IF(Codes!AV25&lt;&gt;"",IF(Codes!AV25=1,100,IF(Codes!AV25=9,50,IF(Codes!AV25=2,Paramètres!$D$163,IF(Codes!AV25=3,Paramètres!$D$164,IF(Codes!AV25="A","",0))))),"")</f>
        <v/>
      </c>
      <c r="AU19" s="67" t="str">
        <f>IF(Codes!AW25&lt;&gt;"",IF(Codes!AW25=1,100,IF(Codes!AW25=9,Paramètres!$D$162,IF(Codes!AW25=2,Paramètres!$D$163,IF(Codes!AW25=3,Paramètres!$D$164,IF(Codes!AW25="A","",0))))),"")</f>
        <v/>
      </c>
      <c r="AV19" s="67" t="str">
        <f>IF(Codes!AX25&lt;&gt;"",IF(Codes!AX25=1,100,IF(Codes!AX25=9,Paramètres!$D$162,IF(Codes!AX25=2,Paramètres!$D$163,IF(Codes!AX25=3,Paramètres!$D$164,IF(Codes!AX25="A","",0))))),"")</f>
        <v/>
      </c>
      <c r="AW19" s="67" t="str">
        <f>IF(Codes!AY25&lt;&gt;"",IF(Codes!AY25=1,100,IF(Codes!AY25=9,Paramètres!$D$162,IF(Codes!AY25=2,Paramètres!$D$163,IF(Codes!AY25=3,Paramètres!$D$164,IF(Codes!AY25="A","",0))))),"")</f>
        <v/>
      </c>
      <c r="AX19" s="67" t="str">
        <f>IF(Codes!AZ25&lt;&gt;"",IF(Codes!AZ25=1,100,IF(Codes!AZ25=9,50,IF(Codes!AZ25=2,Paramètres!$D$163,IF(Codes!AZ25=3,Paramètres!$D$164,IF(Codes!AZ25="A","",0))))),"")</f>
        <v/>
      </c>
      <c r="AY19" s="67" t="str">
        <f>IF(Codes!BA25&lt;&gt;"",IF(Codes!BA25=1,100,IF(Codes!BA25=9,Paramètres!$D$162,IF(Codes!BA25=2,Paramètres!$D$163,IF(Codes!BA25=3,Paramètres!$D$164,IF(Codes!BA25="A","",0))))),"")</f>
        <v/>
      </c>
      <c r="AZ19" s="67" t="str">
        <f>IF(Codes!BB25&lt;&gt;"",IF(Codes!BB25=1,100,IF(Codes!BB25=9,Paramètres!$D$162,IF(Codes!BB25=2,Paramètres!$D$163,IF(Codes!BB25=3,Paramètres!$D$164,IF(Codes!BB25="A","",0))))),"")</f>
        <v/>
      </c>
      <c r="BA19" s="67" t="str">
        <f>IF(Codes!BC25&lt;&gt;"",IF(Codes!BC25=1,100,IF(Codes!BC25=9,Paramètres!$D$162,IF(Codes!BC25=2,Paramètres!$D$163,IF(Codes!BC25=3,Paramètres!$D$164,IF(Codes!BC25="A","",0))))),"")</f>
        <v/>
      </c>
      <c r="BB19" s="67" t="str">
        <f>IF(Codes!BD25&lt;&gt;"",IF(Codes!BD25=1,100,IF(Codes!BD25=9,Paramètres!$D$162,IF(Codes!BD25=2,Paramètres!$D$163,IF(Codes!BD25=3,Paramètres!$D$164,IF(Codes!BD25="A","",0))))),"")</f>
        <v/>
      </c>
      <c r="BC19" s="67" t="str">
        <f>IF(Codes!BE25&lt;&gt;"",IF(Codes!BE25=1,100,IF(Codes!BE25=9,Paramètres!$D$162,IF(Codes!BE25=2,Paramètres!$D$163,IF(Codes!BE25=3,Paramètres!$D$164,IF(Codes!BE25="A","",0))))),"")</f>
        <v/>
      </c>
      <c r="BD19" s="67" t="str">
        <f>IF(Codes!BF25&lt;&gt;"",IF(Codes!BF25=1,100,IF(Codes!BF25=9,Paramètres!$D$162,IF(Codes!BF25=2,Paramètres!$D$163,IF(Codes!BF25=3,Paramètres!$D$164,IF(Codes!BF25="A","",0))))),"")</f>
        <v/>
      </c>
      <c r="BE19" s="67" t="str">
        <f>IF(Codes!BG25&lt;&gt;"",IF(Codes!BG25=1,100,IF(Codes!BG25=9,Paramètres!$D$162,IF(Codes!BG25=2,Paramètres!$D$163,IF(Codes!BG25=3,Paramètres!$D$164,IF(Codes!BG25="A","",0))))),"")</f>
        <v/>
      </c>
      <c r="BF19" s="67" t="str">
        <f>IF(Codes!BH25&lt;&gt;"",IF(Codes!BH25=1,100,IF(Codes!BH25=9,Paramètres!$D$162,IF(Codes!BH25=2,Paramètres!$D$163,IF(Codes!BH25=3,Paramètres!$D$164,IF(Codes!BH25="A","",0))))),"")</f>
        <v/>
      </c>
      <c r="BG19" s="67" t="str">
        <f>IF(Codes!BI25&lt;&gt;"",IF(Codes!BI25=1,100,IF(Codes!BI25=9,Paramètres!$D$162,IF(Codes!BI25=2,Paramètres!$D$163,IF(Codes!BI25=3,Paramètres!$D$164,IF(Codes!BI25="A","",0))))),"")</f>
        <v/>
      </c>
      <c r="BH19" s="67" t="str">
        <f>IF(Codes!BJ25&lt;&gt;"",IF(Codes!BJ25=1,100,IF(Codes!BJ25=9,50,IF(Codes!BJ25=2,Paramètres!$D$163,IF(Codes!BJ25=3,Paramètres!$D$164,IF(Codes!BJ25="A","",0))))),"")</f>
        <v/>
      </c>
      <c r="BI19" s="67" t="str">
        <f>IF(Codes!BK25&lt;&gt;"",IF(Codes!BK25=1,100,IF(Codes!BK25=9,Paramètres!$D$162,IF(Codes!BK25=2,Paramètres!$D$163,IF(Codes!BK25=3,Paramètres!$D$164,IF(Codes!BK25="A","",0))))),"")</f>
        <v/>
      </c>
      <c r="BJ19" s="67" t="str">
        <f>IF(Codes!BL25&lt;&gt;"",IF(Codes!BL25=1,100,IF(Codes!BL25=9,Paramètres!$D$162,IF(Codes!BL25=2,Paramètres!$D$163,IF(Codes!BL25=3,Paramètres!$D$164,IF(Codes!BL25="A","",0))))),"")</f>
        <v/>
      </c>
      <c r="BK19" s="67" t="str">
        <f>IF(Codes!BM25&lt;&gt;"",IF(Codes!BM25=1,100,IF(Codes!BM25=9,Paramètres!$D$162,IF(Codes!BM25=2,Paramètres!$D$163,IF(Codes!BM25=3,Paramètres!$D$164,IF(Codes!BM25="A","",0))))),"")</f>
        <v/>
      </c>
      <c r="BL19" s="67" t="str">
        <f>IF(Codes!BN25&lt;&gt;"",IF(Codes!BN25=1,100,IF(Codes!BN25=9,Paramètres!$D$162,IF(Codes!BN25=2,Paramètres!$D$163,IF(Codes!BN25=3,Paramètres!$D$164,IF(Codes!BN25="A","",0))))),"")</f>
        <v/>
      </c>
      <c r="BM19" s="67" t="str">
        <f>IF(Codes!BO25&lt;&gt;"",IF(Codes!BO25=1,100,IF(Codes!BO25=9,Paramètres!$D$162,IF(Codes!BO25=2,Paramètres!$D$163,IF(Codes!BO25=3,Paramètres!$D$164,IF(Codes!BO25="A","",0))))),"")</f>
        <v/>
      </c>
      <c r="BN19" s="67" t="str">
        <f>IF(Codes!BP25&lt;&gt;"",IF(Codes!BP25=1,100,IF(Codes!BP25=9,Paramètres!$D$162,IF(Codes!BP25=2,Paramètres!$D$163,IF(Codes!BP25=3,Paramètres!$D$164,IF(Codes!BP25="A","",0))))),"")</f>
        <v/>
      </c>
      <c r="BO19" s="67" t="str">
        <f>IF(Codes!BQ25&lt;&gt;"",IF(Codes!BQ25=1,100,IF(Codes!BQ25=9,Paramètres!$D$162,IF(Codes!BQ25=2,Paramètres!$D$163,IF(Codes!BQ25=3,Paramètres!$D$164,IF(Codes!BQ25="A","",0))))),"")</f>
        <v/>
      </c>
      <c r="BP19" s="67" t="str">
        <f>IF(Codes!BR25&lt;&gt;"",IF(Codes!BR25=1,100,IF(Codes!BR25=9,Paramètres!$D$162,IF(Codes!BR25=2,Paramètres!$D$163,IF(Codes!BR25=3,Paramètres!$D$164,IF(Codes!BR25="A","",0))))),"")</f>
        <v/>
      </c>
      <c r="BQ19" s="67" t="str">
        <f>IF(Codes!BS25&lt;&gt;"",IF(Codes!BS25=1,100,IF(Codes!BS25=9,Paramètres!$D$162,IF(Codes!BS25=2,Paramètres!$D$163,IF(Codes!BS25=3,Paramètres!$D$164,IF(Codes!BS25="A","",0))))),"")</f>
        <v/>
      </c>
      <c r="BR19" s="67" t="str">
        <f>IF(Codes!BT25&lt;&gt;"",IF(Codes!BT25=1,100,IF(Codes!BT25=9,Paramètres!$D$162,IF(Codes!BT25=2,Paramètres!$D$163,IF(Codes!BT25=3,Paramètres!$D$164,IF(Codes!BT25="A","",0))))),"")</f>
        <v/>
      </c>
      <c r="BS19" s="67" t="str">
        <f>IF(Codes!BU25&lt;&gt;"",IF(Codes!BU25=1,100,IF(Codes!BU25=9,Paramètres!$D$162,IF(Codes!BU25=2,Paramètres!$D$163,IF(Codes!BU25=3,Paramètres!$D$164,IF(Codes!BU25="A","",0))))),"")</f>
        <v/>
      </c>
      <c r="BT19" s="67" t="str">
        <f>Codes!C25</f>
        <v/>
      </c>
    </row>
    <row r="20" spans="1:72" s="70" customFormat="1" ht="23.25">
      <c r="A20" s="69" t="str">
        <f>Codes!C26</f>
        <v/>
      </c>
      <c r="B20" s="67" t="str">
        <f>IF(Codes!D26&lt;&gt;"",IF(Codes!D26=1,100,IF(Codes!D26=9,Paramètres!$D$162,IF(Codes!D26=2,Paramètres!$D$163,IF(Codes!D26=3,Paramètres!$D$164,IF(Codes!D26="A","",0))))),"")</f>
        <v/>
      </c>
      <c r="C20" s="67" t="str">
        <f>IF(Codes!E26&lt;&gt;"",IF(Codes!E26=1,100,IF(Codes!E26=9,Paramètres!$D$162,IF(Codes!E26=2,Paramètres!$D$163,IF(Codes!E26=3,Paramètres!$D$164,IF(Codes!E26="A","",0))))),"")</f>
        <v/>
      </c>
      <c r="D20" s="67" t="str">
        <f>IF(Codes!F26&lt;&gt;"",IF(Codes!F26=1,100,IF(Codes!F26=9,Paramètres!$D$162,IF(Codes!F26=2,Paramètres!$D$163,IF(Codes!F26=3,Paramètres!$D$164,IF(Codes!F26="A","",0))))),"")</f>
        <v/>
      </c>
      <c r="E20" s="67" t="str">
        <f>IF(Codes!G26&lt;&gt;"",IF(Codes!G26=1,100,IF(Codes!G26=9,Paramètres!$D$162,IF(Codes!G26=2,Paramètres!$D$163,IF(Codes!G26=3,Paramètres!$D$164,IF(Codes!G26="A","",0))))),"")</f>
        <v/>
      </c>
      <c r="F20" s="67" t="str">
        <f>IF(Codes!H26&lt;&gt;"",IF(Codes!H26=1,100,IF(Codes!H26=9,Paramètres!$D$162,IF(Codes!H26=2,Paramètres!$D$163,IF(Codes!H26=3,Paramètres!$D$164,IF(Codes!H26="A","",0))))),"")</f>
        <v/>
      </c>
      <c r="G20" s="67" t="str">
        <f>IF(Codes!I26&lt;&gt;"",IF(Codes!I26=1,100,IF(Codes!I26=9,Paramètres!$D$162,IF(Codes!I26=2,Paramètres!$D$163,IF(Codes!I26=3,Paramètres!$D$164,IF(Codes!I26="A","",0))))),"")</f>
        <v/>
      </c>
      <c r="H20" s="67" t="str">
        <f>IF(Codes!J26&lt;&gt;"",IF(Codes!J26=1,100,IF(Codes!J26=9,Paramètres!$D$162,IF(Codes!J26=2,Paramètres!$D$163,IF(Codes!J26=3,Paramètres!$D$164,IF(Codes!J26="A","",0))))),"")</f>
        <v/>
      </c>
      <c r="I20" s="67" t="str">
        <f>IF(Codes!K26&lt;&gt;"",IF(Codes!K26=1,100,IF(Codes!K26=9,Paramètres!$D$162,IF(Codes!K26=2,Paramètres!$D$163,IF(Codes!K26=3,Paramètres!$D$164,IF(Codes!K26="A","",0))))),"")</f>
        <v/>
      </c>
      <c r="J20" s="67" t="str">
        <f>IF(Codes!L26&lt;&gt;"",IF(Codes!L26=1,100,IF(Codes!L26=9,Paramètres!$D$162,IF(Codes!L26=2,Paramètres!$D$163,IF(Codes!L26=3,Paramètres!$D$164,IF(Codes!L26="A","",0))))),"")</f>
        <v/>
      </c>
      <c r="K20" s="67" t="str">
        <f>IF(Codes!M26&lt;&gt;"",IF(Codes!M26=1,100,IF(Codes!M26=9,Paramètres!$D$162,IF(Codes!M26=2,Paramètres!$D$163,IF(Codes!M26=3,Paramètres!$D$164,IF(Codes!M26="A","",0))))),"")</f>
        <v/>
      </c>
      <c r="L20" s="67" t="str">
        <f>IF(Codes!N26&lt;&gt;"",IF(Codes!N26=1,100,IF(Codes!N26=9,Paramètres!$D$162,IF(Codes!N26=2,Paramètres!$D$163,IF(Codes!N26=3,Paramètres!$D$164,IF(Codes!N26="A","",0))))),"")</f>
        <v/>
      </c>
      <c r="M20" s="67" t="str">
        <f>IF(Codes!O26&lt;&gt;"",IF(Codes!O26=1,100,IF(Codes!O26=9,Paramètres!$D$162,IF(Codes!O26=2,Paramètres!$D$163,IF(Codes!O26=3,Paramètres!$D$164,IF(Codes!O26="A","",0))))),"")</f>
        <v/>
      </c>
      <c r="N20" s="67" t="str">
        <f>IF(Codes!P26&lt;&gt;"",IF(Codes!P26=1,100,IF(Codes!P26=9,Paramètres!$D$162,IF(Codes!P26=2,Paramètres!$D$163,IF(Codes!P26=3,Paramètres!$D$164,IF(Codes!P26="A","",0))))),"")</f>
        <v/>
      </c>
      <c r="O20" s="67" t="str">
        <f>IF(Codes!Q26&lt;&gt;"",IF(Codes!Q26=1,100,IF(Codes!Q26=9,Paramètres!$D$162,IF(Codes!Q26=2,Paramètres!$D$163,IF(Codes!Q26=3,Paramètres!$D$164,IF(Codes!Q26="A","",0))))),"")</f>
        <v/>
      </c>
      <c r="P20" s="67" t="str">
        <f>IF(Codes!R26&lt;&gt;"",IF(Codes!R26=1,100,IF(Codes!R26=9,Paramètres!$D$162,IF(Codes!R26=2,Paramètres!$D$163,IF(Codes!R26=3,Paramètres!$D$164,IF(Codes!R26="A","",0))))),"")</f>
        <v/>
      </c>
      <c r="Q20" s="67" t="str">
        <f>IF(Codes!S26&lt;&gt;"",IF(Codes!S26=1,100,IF(Codes!S26=9,Paramètres!$D$162,IF(Codes!S26=2,Paramètres!$D$163,IF(Codes!S26=3,Paramètres!$D$164,IF(Codes!S26="A","",0))))),"")</f>
        <v/>
      </c>
      <c r="R20" s="67" t="str">
        <f>IF(Codes!T26&lt;&gt;"",IF(Codes!T26=1,100,IF(Codes!T26=9,Paramètres!$D$162,IF(Codes!T26=2,Paramètres!$D$163,IF(Codes!T26=3,Paramètres!$D$164,IF(Codes!T26="A","",0))))),"")</f>
        <v/>
      </c>
      <c r="S20" s="67" t="str">
        <f>IF(Codes!U26&lt;&gt;"",IF(Codes!U26=1,100,IF(Codes!U26=9,Paramètres!$D$162,IF(Codes!U26=2,Paramètres!$D$163,IF(Codes!U26=3,Paramètres!$D$164,IF(Codes!U26="A","",0))))),"")</f>
        <v/>
      </c>
      <c r="T20" s="67" t="str">
        <f>IF(Codes!V26&lt;&gt;"",IF(Codes!V26=1,100,IF(Codes!V26=9,Paramètres!$D$162,IF(Codes!V26=2,Paramètres!$D$163,IF(Codes!V26=3,Paramètres!$D$164,IF(Codes!V26="A","",0))))),"")</f>
        <v/>
      </c>
      <c r="U20" s="67" t="str">
        <f>IF(Codes!W26&lt;&gt;"",IF(Codes!W26=1,100,IF(Codes!W26=9,Paramètres!$D$162,IF(Codes!W26=2,Paramètres!$D$163,IF(Codes!W26=3,Paramètres!$D$164,IF(Codes!W26="A","",0))))),"")</f>
        <v/>
      </c>
      <c r="V20" s="67" t="str">
        <f>IF(Codes!X26&lt;&gt;"",IF(Codes!X26=1,100,IF(Codes!X26=9,Paramètres!$D$162,IF(Codes!X26=2,Paramètres!$D$163,IF(Codes!X26=3,Paramètres!$D$164,IF(Codes!X26="A","",0))))),"")</f>
        <v/>
      </c>
      <c r="W20" s="67" t="str">
        <f>IF(Codes!Y26&lt;&gt;"",IF(Codes!Y26=1,100,IF(Codes!Y26=9,Paramètres!$D$162,IF(Codes!Y26=2,Paramètres!$D$163,IF(Codes!Y26=3,Paramètres!$D$164,IF(Codes!Y26="A","",0))))),"")</f>
        <v/>
      </c>
      <c r="X20" s="67" t="str">
        <f>IF(Codes!Z26&lt;&gt;"",IF(Codes!Z26=1,100,IF(Codes!Z26=9,Paramètres!$D$162,IF(Codes!Z26=2,Paramètres!$D$163,IF(Codes!Z26=3,Paramètres!$D$164,IF(Codes!Z26="A","",0))))),"")</f>
        <v/>
      </c>
      <c r="Y20" s="67" t="str">
        <f>IF(Codes!AA26&lt;&gt;"",IF(Codes!AA26=1,100,IF(Codes!AA26=9,Paramètres!$D$162,IF(Codes!AA26=2,Paramètres!$D$163,IF(Codes!AA26=3,Paramètres!$D$164,IF(Codes!AA26="A","",0))))),"")</f>
        <v/>
      </c>
      <c r="Z20" s="67" t="str">
        <f>IF(Codes!AB26&lt;&gt;"",IF(Codes!AB26=1,100,IF(Codes!AB26=9,Paramètres!$D$162,IF(Codes!AB26=2,Paramètres!$D$163,IF(Codes!AB26=3,Paramètres!$D$164,IF(Codes!AB26="A","",0))))),"")</f>
        <v/>
      </c>
      <c r="AA20" s="67" t="str">
        <f>IF(Codes!AC26&lt;&gt;"",IF(Codes!AC26=1,100,IF(Codes!AC26=9,Paramètres!$D$162,IF(Codes!AC26=2,Paramètres!$D$163,IF(Codes!AC26=3,Paramètres!$D$164,IF(Codes!AC26="A","",0))))),"")</f>
        <v/>
      </c>
      <c r="AB20" s="67" t="str">
        <f>IF(Codes!AD26&lt;&gt;"",IF(Codes!AD26=1,100,IF(Codes!AD26=9,Paramètres!$D$162,IF(Codes!AD26=2,Paramètres!$D$163,IF(Codes!AD26=3,Paramètres!$D$164,IF(Codes!AD26="A","",0))))),"")</f>
        <v/>
      </c>
      <c r="AC20" s="67" t="str">
        <f>IF(Codes!AE26&lt;&gt;"",IF(Codes!AE26=1,100,IF(Codes!AE26=9,Paramètres!$D$162,IF(Codes!AE26=2,Paramètres!$D$163,IF(Codes!AE26=3,Paramètres!$D$164,IF(Codes!AE26="A","",0))))),"")</f>
        <v/>
      </c>
      <c r="AD20" s="67" t="str">
        <f>IF(Codes!AF26&lt;&gt;"",IF(Codes!AF26=1,100,IF(Codes!AF26=9,Paramètres!$D$162,IF(Codes!AF26=2,Paramètres!$D$163,IF(Codes!AF26=3,Paramètres!$D$164,IF(Codes!AF26="A","",0))))),"")</f>
        <v/>
      </c>
      <c r="AE20" s="67" t="str">
        <f>IF(Codes!AG26&lt;&gt;"",IF(Codes!AG26=1,100,IF(Codes!AG26=9,Paramètres!$D$162,IF(Codes!AG26=2,Paramètres!$D$163,IF(Codes!AG26=3,Paramètres!$D$164,IF(Codes!AG26="A","",0))))),"")</f>
        <v/>
      </c>
      <c r="AF20" s="67" t="str">
        <f>IF(Codes!AH26&lt;&gt;"",IF(Codes!AH26=1,100,IF(Codes!AH26=9,Paramètres!$D$162,IF(Codes!AH26=2,Paramètres!$D$163,IF(Codes!AH26=3,Paramètres!$D$164,IF(Codes!AH26="A","",0))))),"")</f>
        <v/>
      </c>
      <c r="AG20" s="67" t="str">
        <f>IF(Codes!AI26&lt;&gt;"",IF(Codes!AI26=1,100,IF(Codes!AI26=9,Paramètres!$D$162,IF(Codes!AI26=2,Paramètres!$D$163,IF(Codes!AI26=3,Paramètres!$D$164,IF(Codes!AI26="A","",0))))),"")</f>
        <v/>
      </c>
      <c r="AH20" s="67" t="str">
        <f>IF(Codes!AJ26&lt;&gt;"",IF(Codes!AJ26=1,100,IF(Codes!AJ26=9,Paramètres!$D$162,IF(Codes!AJ26=2,Paramètres!$D$163,IF(Codes!AJ26=3,Paramètres!$D$164,IF(Codes!AJ26="A","",0))))),"")</f>
        <v/>
      </c>
      <c r="AI20" s="67" t="str">
        <f>IF(Codes!AK26&lt;&gt;"",IF(Codes!AK26=1,100,IF(Codes!AK26=9,Paramètres!$D$162,IF(Codes!AK26=2,Paramètres!$D$163,IF(Codes!AK26=3,Paramètres!$D$164,IF(Codes!AK26="A","",0))))),"")</f>
        <v/>
      </c>
      <c r="AJ20" s="67" t="str">
        <f>IF(Codes!AL26&lt;&gt;"",IF(Codes!AL26=1,100,IF(Codes!AL26=9,Paramètres!$D$162,IF(Codes!AL26=2,Paramètres!$D$163,IF(Codes!AL26=3,Paramètres!$D$164,IF(Codes!AL26="A","",0))))),"")</f>
        <v/>
      </c>
      <c r="AK20" s="67" t="str">
        <f>IF(Codes!AM26&lt;&gt;"",IF(Codes!AM26=1,100,IF(Codes!AM26=9,Paramètres!$D$162,IF(Codes!AM26=2,Paramètres!$D$163,IF(Codes!AM26=3,Paramètres!$D$164,IF(Codes!AM26="A","",0))))),"")</f>
        <v/>
      </c>
      <c r="AL20" s="67" t="str">
        <f>IF(Codes!AN26&lt;&gt;"",IF(Codes!AN26=1,100,IF(Codes!AN26=9,Paramètres!$D$162,IF(Codes!AN26=2,Paramètres!$D$163,IF(Codes!AN26=3,Paramètres!$D$164,IF(Codes!AN26="A","",0))))),"")</f>
        <v/>
      </c>
      <c r="AM20" s="67" t="str">
        <f>IF(Codes!AO26&lt;&gt;"",IF(Codes!AO26=1,100,IF(Codes!AO26=9,50,IF(Codes!AO26=2,Paramètres!$D$163,IF(Codes!AO26=3,Paramètres!$D$164,IF(Codes!AO26="A","",0))))),"")</f>
        <v/>
      </c>
      <c r="AN20" s="67" t="str">
        <f>IF(Codes!AP26&lt;&gt;"",IF(Codes!AP26=1,100,IF(Codes!AP26=9,50,IF(Codes!AP26=2,Paramètres!$D$163,IF(Codes!AP26=3,Paramètres!$D$164,IF(Codes!AP26="A","",0))))),"")</f>
        <v/>
      </c>
      <c r="AO20" s="67" t="str">
        <f>IF(Codes!AQ26&lt;&gt;"",IF(Codes!AQ26=1,100,IF(Codes!AQ26=9,50,IF(Codes!AQ26=2,Paramètres!$D$163,IF(Codes!AQ26=3,Paramètres!$D$164,IF(Codes!AQ26="A","",0))))),"")</f>
        <v/>
      </c>
      <c r="AP20" s="67" t="str">
        <f>IF(Codes!AR26&lt;&gt;"",IF(Codes!AR26=1,100,IF(Codes!AR26=9,50,IF(Codes!AR26=2,Paramètres!$D$163,IF(Codes!AR26=3,Paramètres!$D$164,IF(Codes!AR26="A","",0))))),"")</f>
        <v/>
      </c>
      <c r="AQ20" s="67" t="str">
        <f>IF(Codes!AS26&lt;&gt;"",IF(Codes!AS26=1,100,IF(Codes!AS26=9,Paramètres!$D$162,IF(Codes!AS26=2,Paramètres!$D$163,IF(Codes!AS26=3,Paramètres!$D$164,IF(Codes!AS26="A","",0))))),"")</f>
        <v/>
      </c>
      <c r="AR20" s="67" t="str">
        <f>IF(Codes!AT26&lt;&gt;"",IF(Codes!AT26=1,100,IF(Codes!AT26=9,50,IF(Codes!AT26=2,Paramètres!$D$163,IF(Codes!AT26=3,Paramètres!$D$164,IF(Codes!AT26="A","",0))))),"")</f>
        <v/>
      </c>
      <c r="AS20" s="67" t="str">
        <f>IF(Codes!AU26&lt;&gt;"",IF(Codes!AU26=1,100,IF(Codes!AU26=9,Paramètres!$D$162,IF(Codes!AU26=2,Paramètres!$D$163,IF(Codes!AU26=3,Paramètres!$D$164,IF(Codes!AU26="A","",0))))),"")</f>
        <v/>
      </c>
      <c r="AT20" s="67" t="str">
        <f>IF(Codes!AV26&lt;&gt;"",IF(Codes!AV26=1,100,IF(Codes!AV26=9,50,IF(Codes!AV26=2,Paramètres!$D$163,IF(Codes!AV26=3,Paramètres!$D$164,IF(Codes!AV26="A","",0))))),"")</f>
        <v/>
      </c>
      <c r="AU20" s="67" t="str">
        <f>IF(Codes!AW26&lt;&gt;"",IF(Codes!AW26=1,100,IF(Codes!AW26=9,Paramètres!$D$162,IF(Codes!AW26=2,Paramètres!$D$163,IF(Codes!AW26=3,Paramètres!$D$164,IF(Codes!AW26="A","",0))))),"")</f>
        <v/>
      </c>
      <c r="AV20" s="67" t="str">
        <f>IF(Codes!AX26&lt;&gt;"",IF(Codes!AX26=1,100,IF(Codes!AX26=9,Paramètres!$D$162,IF(Codes!AX26=2,Paramètres!$D$163,IF(Codes!AX26=3,Paramètres!$D$164,IF(Codes!AX26="A","",0))))),"")</f>
        <v/>
      </c>
      <c r="AW20" s="67" t="str">
        <f>IF(Codes!AY26&lt;&gt;"",IF(Codes!AY26=1,100,IF(Codes!AY26=9,Paramètres!$D$162,IF(Codes!AY26=2,Paramètres!$D$163,IF(Codes!AY26=3,Paramètres!$D$164,IF(Codes!AY26="A","",0))))),"")</f>
        <v/>
      </c>
      <c r="AX20" s="67" t="str">
        <f>IF(Codes!AZ26&lt;&gt;"",IF(Codes!AZ26=1,100,IF(Codes!AZ26=9,50,IF(Codes!AZ26=2,Paramètres!$D$163,IF(Codes!AZ26=3,Paramètres!$D$164,IF(Codes!AZ26="A","",0))))),"")</f>
        <v/>
      </c>
      <c r="AY20" s="67" t="str">
        <f>IF(Codes!BA26&lt;&gt;"",IF(Codes!BA26=1,100,IF(Codes!BA26=9,Paramètres!$D$162,IF(Codes!BA26=2,Paramètres!$D$163,IF(Codes!BA26=3,Paramètres!$D$164,IF(Codes!BA26="A","",0))))),"")</f>
        <v/>
      </c>
      <c r="AZ20" s="67" t="str">
        <f>IF(Codes!BB26&lt;&gt;"",IF(Codes!BB26=1,100,IF(Codes!BB26=9,Paramètres!$D$162,IF(Codes!BB26=2,Paramètres!$D$163,IF(Codes!BB26=3,Paramètres!$D$164,IF(Codes!BB26="A","",0))))),"")</f>
        <v/>
      </c>
      <c r="BA20" s="67" t="str">
        <f>IF(Codes!BC26&lt;&gt;"",IF(Codes!BC26=1,100,IF(Codes!BC26=9,Paramètres!$D$162,IF(Codes!BC26=2,Paramètres!$D$163,IF(Codes!BC26=3,Paramètres!$D$164,IF(Codes!BC26="A","",0))))),"")</f>
        <v/>
      </c>
      <c r="BB20" s="67" t="str">
        <f>IF(Codes!BD26&lt;&gt;"",IF(Codes!BD26=1,100,IF(Codes!BD26=9,Paramètres!$D$162,IF(Codes!BD26=2,Paramètres!$D$163,IF(Codes!BD26=3,Paramètres!$D$164,IF(Codes!BD26="A","",0))))),"")</f>
        <v/>
      </c>
      <c r="BC20" s="67" t="str">
        <f>IF(Codes!BE26&lt;&gt;"",IF(Codes!BE26=1,100,IF(Codes!BE26=9,Paramètres!$D$162,IF(Codes!BE26=2,Paramètres!$D$163,IF(Codes!BE26=3,Paramètres!$D$164,IF(Codes!BE26="A","",0))))),"")</f>
        <v/>
      </c>
      <c r="BD20" s="67" t="str">
        <f>IF(Codes!BF26&lt;&gt;"",IF(Codes!BF26=1,100,IF(Codes!BF26=9,Paramètres!$D$162,IF(Codes!BF26=2,Paramètres!$D$163,IF(Codes!BF26=3,Paramètres!$D$164,IF(Codes!BF26="A","",0))))),"")</f>
        <v/>
      </c>
      <c r="BE20" s="67" t="str">
        <f>IF(Codes!BG26&lt;&gt;"",IF(Codes!BG26=1,100,IF(Codes!BG26=9,Paramètres!$D$162,IF(Codes!BG26=2,Paramètres!$D$163,IF(Codes!BG26=3,Paramètres!$D$164,IF(Codes!BG26="A","",0))))),"")</f>
        <v/>
      </c>
      <c r="BF20" s="67" t="str">
        <f>IF(Codes!BH26&lt;&gt;"",IF(Codes!BH26=1,100,IF(Codes!BH26=9,Paramètres!$D$162,IF(Codes!BH26=2,Paramètres!$D$163,IF(Codes!BH26=3,Paramètres!$D$164,IF(Codes!BH26="A","",0))))),"")</f>
        <v/>
      </c>
      <c r="BG20" s="67" t="str">
        <f>IF(Codes!BI26&lt;&gt;"",IF(Codes!BI26=1,100,IF(Codes!BI26=9,Paramètres!$D$162,IF(Codes!BI26=2,Paramètres!$D$163,IF(Codes!BI26=3,Paramètres!$D$164,IF(Codes!BI26="A","",0))))),"")</f>
        <v/>
      </c>
      <c r="BH20" s="67" t="str">
        <f>IF(Codes!BJ26&lt;&gt;"",IF(Codes!BJ26=1,100,IF(Codes!BJ26=9,50,IF(Codes!BJ26=2,Paramètres!$D$163,IF(Codes!BJ26=3,Paramètres!$D$164,IF(Codes!BJ26="A","",0))))),"")</f>
        <v/>
      </c>
      <c r="BI20" s="67" t="str">
        <f>IF(Codes!BK26&lt;&gt;"",IF(Codes!BK26=1,100,IF(Codes!BK26=9,Paramètres!$D$162,IF(Codes!BK26=2,Paramètres!$D$163,IF(Codes!BK26=3,Paramètres!$D$164,IF(Codes!BK26="A","",0))))),"")</f>
        <v/>
      </c>
      <c r="BJ20" s="67" t="str">
        <f>IF(Codes!BL26&lt;&gt;"",IF(Codes!BL26=1,100,IF(Codes!BL26=9,Paramètres!$D$162,IF(Codes!BL26=2,Paramètres!$D$163,IF(Codes!BL26=3,Paramètres!$D$164,IF(Codes!BL26="A","",0))))),"")</f>
        <v/>
      </c>
      <c r="BK20" s="67" t="str">
        <f>IF(Codes!BM26&lt;&gt;"",IF(Codes!BM26=1,100,IF(Codes!BM26=9,Paramètres!$D$162,IF(Codes!BM26=2,Paramètres!$D$163,IF(Codes!BM26=3,Paramètres!$D$164,IF(Codes!BM26="A","",0))))),"")</f>
        <v/>
      </c>
      <c r="BL20" s="67" t="str">
        <f>IF(Codes!BN26&lt;&gt;"",IF(Codes!BN26=1,100,IF(Codes!BN26=9,Paramètres!$D$162,IF(Codes!BN26=2,Paramètres!$D$163,IF(Codes!BN26=3,Paramètres!$D$164,IF(Codes!BN26="A","",0))))),"")</f>
        <v/>
      </c>
      <c r="BM20" s="67" t="str">
        <f>IF(Codes!BO26&lt;&gt;"",IF(Codes!BO26=1,100,IF(Codes!BO26=9,Paramètres!$D$162,IF(Codes!BO26=2,Paramètres!$D$163,IF(Codes!BO26=3,Paramètres!$D$164,IF(Codes!BO26="A","",0))))),"")</f>
        <v/>
      </c>
      <c r="BN20" s="67" t="str">
        <f>IF(Codes!BP26&lt;&gt;"",IF(Codes!BP26=1,100,IF(Codes!BP26=9,Paramètres!$D$162,IF(Codes!BP26=2,Paramètres!$D$163,IF(Codes!BP26=3,Paramètres!$D$164,IF(Codes!BP26="A","",0))))),"")</f>
        <v/>
      </c>
      <c r="BO20" s="67" t="str">
        <f>IF(Codes!BQ26&lt;&gt;"",IF(Codes!BQ26=1,100,IF(Codes!BQ26=9,Paramètres!$D$162,IF(Codes!BQ26=2,Paramètres!$D$163,IF(Codes!BQ26=3,Paramètres!$D$164,IF(Codes!BQ26="A","",0))))),"")</f>
        <v/>
      </c>
      <c r="BP20" s="67" t="str">
        <f>IF(Codes!BR26&lt;&gt;"",IF(Codes!BR26=1,100,IF(Codes!BR26=9,Paramètres!$D$162,IF(Codes!BR26=2,Paramètres!$D$163,IF(Codes!BR26=3,Paramètres!$D$164,IF(Codes!BR26="A","",0))))),"")</f>
        <v/>
      </c>
      <c r="BQ20" s="67" t="str">
        <f>IF(Codes!BS26&lt;&gt;"",IF(Codes!BS26=1,100,IF(Codes!BS26=9,Paramètres!$D$162,IF(Codes!BS26=2,Paramètres!$D$163,IF(Codes!BS26=3,Paramètres!$D$164,IF(Codes!BS26="A","",0))))),"")</f>
        <v/>
      </c>
      <c r="BR20" s="67" t="str">
        <f>IF(Codes!BT26&lt;&gt;"",IF(Codes!BT26=1,100,IF(Codes!BT26=9,Paramètres!$D$162,IF(Codes!BT26=2,Paramètres!$D$163,IF(Codes!BT26=3,Paramètres!$D$164,IF(Codes!BT26="A","",0))))),"")</f>
        <v/>
      </c>
      <c r="BS20" s="67" t="str">
        <f>IF(Codes!BU26&lt;&gt;"",IF(Codes!BU26=1,100,IF(Codes!BU26=9,Paramètres!$D$162,IF(Codes!BU26=2,Paramètres!$D$163,IF(Codes!BU26=3,Paramètres!$D$164,IF(Codes!BU26="A","",0))))),"")</f>
        <v/>
      </c>
      <c r="BT20" s="67" t="str">
        <f>Codes!C26</f>
        <v/>
      </c>
    </row>
    <row r="21" spans="1:72" s="70" customFormat="1" ht="23.25">
      <c r="A21" s="69" t="str">
        <f>Codes!C27</f>
        <v/>
      </c>
      <c r="B21" s="67" t="str">
        <f>IF(Codes!D27&lt;&gt;"",IF(Codes!D27=1,100,IF(Codes!D27=9,Paramètres!$D$162,IF(Codes!D27=2,Paramètres!$D$163,IF(Codes!D27=3,Paramètres!$D$164,IF(Codes!D27="A","",0))))),"")</f>
        <v/>
      </c>
      <c r="C21" s="67" t="str">
        <f>IF(Codes!E27&lt;&gt;"",IF(Codes!E27=1,100,IF(Codes!E27=9,Paramètres!$D$162,IF(Codes!E27=2,Paramètres!$D$163,IF(Codes!E27=3,Paramètres!$D$164,IF(Codes!E27="A","",0))))),"")</f>
        <v/>
      </c>
      <c r="D21" s="67" t="str">
        <f>IF(Codes!F27&lt;&gt;"",IF(Codes!F27=1,100,IF(Codes!F27=9,Paramètres!$D$162,IF(Codes!F27=2,Paramètres!$D$163,IF(Codes!F27=3,Paramètres!$D$164,IF(Codes!F27="A","",0))))),"")</f>
        <v/>
      </c>
      <c r="E21" s="67" t="str">
        <f>IF(Codes!G27&lt;&gt;"",IF(Codes!G27=1,100,IF(Codes!G27=9,Paramètres!$D$162,IF(Codes!G27=2,Paramètres!$D$163,IF(Codes!G27=3,Paramètres!$D$164,IF(Codes!G27="A","",0))))),"")</f>
        <v/>
      </c>
      <c r="F21" s="67" t="str">
        <f>IF(Codes!H27&lt;&gt;"",IF(Codes!H27=1,100,IF(Codes!H27=9,Paramètres!$D$162,IF(Codes!H27=2,Paramètres!$D$163,IF(Codes!H27=3,Paramètres!$D$164,IF(Codes!H27="A","",0))))),"")</f>
        <v/>
      </c>
      <c r="G21" s="67" t="str">
        <f>IF(Codes!I27&lt;&gt;"",IF(Codes!I27=1,100,IF(Codes!I27=9,Paramètres!$D$162,IF(Codes!I27=2,Paramètres!$D$163,IF(Codes!I27=3,Paramètres!$D$164,IF(Codes!I27="A","",0))))),"")</f>
        <v/>
      </c>
      <c r="H21" s="67" t="str">
        <f>IF(Codes!J27&lt;&gt;"",IF(Codes!J27=1,100,IF(Codes!J27=9,Paramètres!$D$162,IF(Codes!J27=2,Paramètres!$D$163,IF(Codes!J27=3,Paramètres!$D$164,IF(Codes!J27="A","",0))))),"")</f>
        <v/>
      </c>
      <c r="I21" s="67" t="str">
        <f>IF(Codes!K27&lt;&gt;"",IF(Codes!K27=1,100,IF(Codes!K27=9,Paramètres!$D$162,IF(Codes!K27=2,Paramètres!$D$163,IF(Codes!K27=3,Paramètres!$D$164,IF(Codes!K27="A","",0))))),"")</f>
        <v/>
      </c>
      <c r="J21" s="67" t="str">
        <f>IF(Codes!L27&lt;&gt;"",IF(Codes!L27=1,100,IF(Codes!L27=9,Paramètres!$D$162,IF(Codes!L27=2,Paramètres!$D$163,IF(Codes!L27=3,Paramètres!$D$164,IF(Codes!L27="A","",0))))),"")</f>
        <v/>
      </c>
      <c r="K21" s="67" t="str">
        <f>IF(Codes!M27&lt;&gt;"",IF(Codes!M27=1,100,IF(Codes!M27=9,Paramètres!$D$162,IF(Codes!M27=2,Paramètres!$D$163,IF(Codes!M27=3,Paramètres!$D$164,IF(Codes!M27="A","",0))))),"")</f>
        <v/>
      </c>
      <c r="L21" s="67" t="str">
        <f>IF(Codes!N27&lt;&gt;"",IF(Codes!N27=1,100,IF(Codes!N27=9,Paramètres!$D$162,IF(Codes!N27=2,Paramètres!$D$163,IF(Codes!N27=3,Paramètres!$D$164,IF(Codes!N27="A","",0))))),"")</f>
        <v/>
      </c>
      <c r="M21" s="67" t="str">
        <f>IF(Codes!O27&lt;&gt;"",IF(Codes!O27=1,100,IF(Codes!O27=9,Paramètres!$D$162,IF(Codes!O27=2,Paramètres!$D$163,IF(Codes!O27=3,Paramètres!$D$164,IF(Codes!O27="A","",0))))),"")</f>
        <v/>
      </c>
      <c r="N21" s="67" t="str">
        <f>IF(Codes!P27&lt;&gt;"",IF(Codes!P27=1,100,IF(Codes!P27=9,Paramètres!$D$162,IF(Codes!P27=2,Paramètres!$D$163,IF(Codes!P27=3,Paramètres!$D$164,IF(Codes!P27="A","",0))))),"")</f>
        <v/>
      </c>
      <c r="O21" s="67" t="str">
        <f>IF(Codes!Q27&lt;&gt;"",IF(Codes!Q27=1,100,IF(Codes!Q27=9,Paramètres!$D$162,IF(Codes!Q27=2,Paramètres!$D$163,IF(Codes!Q27=3,Paramètres!$D$164,IF(Codes!Q27="A","",0))))),"")</f>
        <v/>
      </c>
      <c r="P21" s="67" t="str">
        <f>IF(Codes!R27&lt;&gt;"",IF(Codes!R27=1,100,IF(Codes!R27=9,Paramètres!$D$162,IF(Codes!R27=2,Paramètres!$D$163,IF(Codes!R27=3,Paramètres!$D$164,IF(Codes!R27="A","",0))))),"")</f>
        <v/>
      </c>
      <c r="Q21" s="67" t="str">
        <f>IF(Codes!S27&lt;&gt;"",IF(Codes!S27=1,100,IF(Codes!S27=9,Paramètres!$D$162,IF(Codes!S27=2,Paramètres!$D$163,IF(Codes!S27=3,Paramètres!$D$164,IF(Codes!S27="A","",0))))),"")</f>
        <v/>
      </c>
      <c r="R21" s="67" t="str">
        <f>IF(Codes!T27&lt;&gt;"",IF(Codes!T27=1,100,IF(Codes!T27=9,Paramètres!$D$162,IF(Codes!T27=2,Paramètres!$D$163,IF(Codes!T27=3,Paramètres!$D$164,IF(Codes!T27="A","",0))))),"")</f>
        <v/>
      </c>
      <c r="S21" s="67" t="str">
        <f>IF(Codes!U27&lt;&gt;"",IF(Codes!U27=1,100,IF(Codes!U27=9,Paramètres!$D$162,IF(Codes!U27=2,Paramètres!$D$163,IF(Codes!U27=3,Paramètres!$D$164,IF(Codes!U27="A","",0))))),"")</f>
        <v/>
      </c>
      <c r="T21" s="67" t="str">
        <f>IF(Codes!V27&lt;&gt;"",IF(Codes!V27=1,100,IF(Codes!V27=9,Paramètres!$D$162,IF(Codes!V27=2,Paramètres!$D$163,IF(Codes!V27=3,Paramètres!$D$164,IF(Codes!V27="A","",0))))),"")</f>
        <v/>
      </c>
      <c r="U21" s="67" t="str">
        <f>IF(Codes!W27&lt;&gt;"",IF(Codes!W27=1,100,IF(Codes!W27=9,Paramètres!$D$162,IF(Codes!W27=2,Paramètres!$D$163,IF(Codes!W27=3,Paramètres!$D$164,IF(Codes!W27="A","",0))))),"")</f>
        <v/>
      </c>
      <c r="V21" s="67" t="str">
        <f>IF(Codes!X27&lt;&gt;"",IF(Codes!X27=1,100,IF(Codes!X27=9,Paramètres!$D$162,IF(Codes!X27=2,Paramètres!$D$163,IF(Codes!X27=3,Paramètres!$D$164,IF(Codes!X27="A","",0))))),"")</f>
        <v/>
      </c>
      <c r="W21" s="67" t="str">
        <f>IF(Codes!Y27&lt;&gt;"",IF(Codes!Y27=1,100,IF(Codes!Y27=9,Paramètres!$D$162,IF(Codes!Y27=2,Paramètres!$D$163,IF(Codes!Y27=3,Paramètres!$D$164,IF(Codes!Y27="A","",0))))),"")</f>
        <v/>
      </c>
      <c r="X21" s="67" t="str">
        <f>IF(Codes!Z27&lt;&gt;"",IF(Codes!Z27=1,100,IF(Codes!Z27=9,Paramètres!$D$162,IF(Codes!Z27=2,Paramètres!$D$163,IF(Codes!Z27=3,Paramètres!$D$164,IF(Codes!Z27="A","",0))))),"")</f>
        <v/>
      </c>
      <c r="Y21" s="67" t="str">
        <f>IF(Codes!AA27&lt;&gt;"",IF(Codes!AA27=1,100,IF(Codes!AA27=9,Paramètres!$D$162,IF(Codes!AA27=2,Paramètres!$D$163,IF(Codes!AA27=3,Paramètres!$D$164,IF(Codes!AA27="A","",0))))),"")</f>
        <v/>
      </c>
      <c r="Z21" s="67" t="str">
        <f>IF(Codes!AB27&lt;&gt;"",IF(Codes!AB27=1,100,IF(Codes!AB27=9,Paramètres!$D$162,IF(Codes!AB27=2,Paramètres!$D$163,IF(Codes!AB27=3,Paramètres!$D$164,IF(Codes!AB27="A","",0))))),"")</f>
        <v/>
      </c>
      <c r="AA21" s="67" t="str">
        <f>IF(Codes!AC27&lt;&gt;"",IF(Codes!AC27=1,100,IF(Codes!AC27=9,Paramètres!$D$162,IF(Codes!AC27=2,Paramètres!$D$163,IF(Codes!AC27=3,Paramètres!$D$164,IF(Codes!AC27="A","",0))))),"")</f>
        <v/>
      </c>
      <c r="AB21" s="67" t="str">
        <f>IF(Codes!AD27&lt;&gt;"",IF(Codes!AD27=1,100,IF(Codes!AD27=9,Paramètres!$D$162,IF(Codes!AD27=2,Paramètres!$D$163,IF(Codes!AD27=3,Paramètres!$D$164,IF(Codes!AD27="A","",0))))),"")</f>
        <v/>
      </c>
      <c r="AC21" s="67" t="str">
        <f>IF(Codes!AE27&lt;&gt;"",IF(Codes!AE27=1,100,IF(Codes!AE27=9,Paramètres!$D$162,IF(Codes!AE27=2,Paramètres!$D$163,IF(Codes!AE27=3,Paramètres!$D$164,IF(Codes!AE27="A","",0))))),"")</f>
        <v/>
      </c>
      <c r="AD21" s="67" t="str">
        <f>IF(Codes!AF27&lt;&gt;"",IF(Codes!AF27=1,100,IF(Codes!AF27=9,Paramètres!$D$162,IF(Codes!AF27=2,Paramètres!$D$163,IF(Codes!AF27=3,Paramètres!$D$164,IF(Codes!AF27="A","",0))))),"")</f>
        <v/>
      </c>
      <c r="AE21" s="67" t="str">
        <f>IF(Codes!AG27&lt;&gt;"",IF(Codes!AG27=1,100,IF(Codes!AG27=9,Paramètres!$D$162,IF(Codes!AG27=2,Paramètres!$D$163,IF(Codes!AG27=3,Paramètres!$D$164,IF(Codes!AG27="A","",0))))),"")</f>
        <v/>
      </c>
      <c r="AF21" s="67" t="str">
        <f>IF(Codes!AH27&lt;&gt;"",IF(Codes!AH27=1,100,IF(Codes!AH27=9,Paramètres!$D$162,IF(Codes!AH27=2,Paramètres!$D$163,IF(Codes!AH27=3,Paramètres!$D$164,IF(Codes!AH27="A","",0))))),"")</f>
        <v/>
      </c>
      <c r="AG21" s="67" t="str">
        <f>IF(Codes!AI27&lt;&gt;"",IF(Codes!AI27=1,100,IF(Codes!AI27=9,Paramètres!$D$162,IF(Codes!AI27=2,Paramètres!$D$163,IF(Codes!AI27=3,Paramètres!$D$164,IF(Codes!AI27="A","",0))))),"")</f>
        <v/>
      </c>
      <c r="AH21" s="67" t="str">
        <f>IF(Codes!AJ27&lt;&gt;"",IF(Codes!AJ27=1,100,IF(Codes!AJ27=9,Paramètres!$D$162,IF(Codes!AJ27=2,Paramètres!$D$163,IF(Codes!AJ27=3,Paramètres!$D$164,IF(Codes!AJ27="A","",0))))),"")</f>
        <v/>
      </c>
      <c r="AI21" s="67" t="str">
        <f>IF(Codes!AK27&lt;&gt;"",IF(Codes!AK27=1,100,IF(Codes!AK27=9,Paramètres!$D$162,IF(Codes!AK27=2,Paramètres!$D$163,IF(Codes!AK27=3,Paramètres!$D$164,IF(Codes!AK27="A","",0))))),"")</f>
        <v/>
      </c>
      <c r="AJ21" s="67" t="str">
        <f>IF(Codes!AL27&lt;&gt;"",IF(Codes!AL27=1,100,IF(Codes!AL27=9,Paramètres!$D$162,IF(Codes!AL27=2,Paramètres!$D$163,IF(Codes!AL27=3,Paramètres!$D$164,IF(Codes!AL27="A","",0))))),"")</f>
        <v/>
      </c>
      <c r="AK21" s="67" t="str">
        <f>IF(Codes!AM27&lt;&gt;"",IF(Codes!AM27=1,100,IF(Codes!AM27=9,Paramètres!$D$162,IF(Codes!AM27=2,Paramètres!$D$163,IF(Codes!AM27=3,Paramètres!$D$164,IF(Codes!AM27="A","",0))))),"")</f>
        <v/>
      </c>
      <c r="AL21" s="67" t="str">
        <f>IF(Codes!AN27&lt;&gt;"",IF(Codes!AN27=1,100,IF(Codes!AN27=9,Paramètres!$D$162,IF(Codes!AN27=2,Paramètres!$D$163,IF(Codes!AN27=3,Paramètres!$D$164,IF(Codes!AN27="A","",0))))),"")</f>
        <v/>
      </c>
      <c r="AM21" s="67" t="str">
        <f>IF(Codes!AO27&lt;&gt;"",IF(Codes!AO27=1,100,IF(Codes!AO27=9,50,IF(Codes!AO27=2,Paramètres!$D$163,IF(Codes!AO27=3,Paramètres!$D$164,IF(Codes!AO27="A","",0))))),"")</f>
        <v/>
      </c>
      <c r="AN21" s="67" t="str">
        <f>IF(Codes!AP27&lt;&gt;"",IF(Codes!AP27=1,100,IF(Codes!AP27=9,50,IF(Codes!AP27=2,Paramètres!$D$163,IF(Codes!AP27=3,Paramètres!$D$164,IF(Codes!AP27="A","",0))))),"")</f>
        <v/>
      </c>
      <c r="AO21" s="67" t="str">
        <f>IF(Codes!AQ27&lt;&gt;"",IF(Codes!AQ27=1,100,IF(Codes!AQ27=9,50,IF(Codes!AQ27=2,Paramètres!$D$163,IF(Codes!AQ27=3,Paramètres!$D$164,IF(Codes!AQ27="A","",0))))),"")</f>
        <v/>
      </c>
      <c r="AP21" s="67" t="str">
        <f>IF(Codes!AR27&lt;&gt;"",IF(Codes!AR27=1,100,IF(Codes!AR27=9,50,IF(Codes!AR27=2,Paramètres!$D$163,IF(Codes!AR27=3,Paramètres!$D$164,IF(Codes!AR27="A","",0))))),"")</f>
        <v/>
      </c>
      <c r="AQ21" s="67" t="str">
        <f>IF(Codes!AS27&lt;&gt;"",IF(Codes!AS27=1,100,IF(Codes!AS27=9,Paramètres!$D$162,IF(Codes!AS27=2,Paramètres!$D$163,IF(Codes!AS27=3,Paramètres!$D$164,IF(Codes!AS27="A","",0))))),"")</f>
        <v/>
      </c>
      <c r="AR21" s="67" t="str">
        <f>IF(Codes!AT27&lt;&gt;"",IF(Codes!AT27=1,100,IF(Codes!AT27=9,50,IF(Codes!AT27=2,Paramètres!$D$163,IF(Codes!AT27=3,Paramètres!$D$164,IF(Codes!AT27="A","",0))))),"")</f>
        <v/>
      </c>
      <c r="AS21" s="67" t="str">
        <f>IF(Codes!AU27&lt;&gt;"",IF(Codes!AU27=1,100,IF(Codes!AU27=9,Paramètres!$D$162,IF(Codes!AU27=2,Paramètres!$D$163,IF(Codes!AU27=3,Paramètres!$D$164,IF(Codes!AU27="A","",0))))),"")</f>
        <v/>
      </c>
      <c r="AT21" s="67" t="str">
        <f>IF(Codes!AV27&lt;&gt;"",IF(Codes!AV27=1,100,IF(Codes!AV27=9,50,IF(Codes!AV27=2,Paramètres!$D$163,IF(Codes!AV27=3,Paramètres!$D$164,IF(Codes!AV27="A","",0))))),"")</f>
        <v/>
      </c>
      <c r="AU21" s="67" t="str">
        <f>IF(Codes!AW27&lt;&gt;"",IF(Codes!AW27=1,100,IF(Codes!AW27=9,Paramètres!$D$162,IF(Codes!AW27=2,Paramètres!$D$163,IF(Codes!AW27=3,Paramètres!$D$164,IF(Codes!AW27="A","",0))))),"")</f>
        <v/>
      </c>
      <c r="AV21" s="67" t="str">
        <f>IF(Codes!AX27&lt;&gt;"",IF(Codes!AX27=1,100,IF(Codes!AX27=9,Paramètres!$D$162,IF(Codes!AX27=2,Paramètres!$D$163,IF(Codes!AX27=3,Paramètres!$D$164,IF(Codes!AX27="A","",0))))),"")</f>
        <v/>
      </c>
      <c r="AW21" s="67" t="str">
        <f>IF(Codes!AY27&lt;&gt;"",IF(Codes!AY27=1,100,IF(Codes!AY27=9,Paramètres!$D$162,IF(Codes!AY27=2,Paramètres!$D$163,IF(Codes!AY27=3,Paramètres!$D$164,IF(Codes!AY27="A","",0))))),"")</f>
        <v/>
      </c>
      <c r="AX21" s="67" t="str">
        <f>IF(Codes!AZ27&lt;&gt;"",IF(Codes!AZ27=1,100,IF(Codes!AZ27=9,50,IF(Codes!AZ27=2,Paramètres!$D$163,IF(Codes!AZ27=3,Paramètres!$D$164,IF(Codes!AZ27="A","",0))))),"")</f>
        <v/>
      </c>
      <c r="AY21" s="67" t="str">
        <f>IF(Codes!BA27&lt;&gt;"",IF(Codes!BA27=1,100,IF(Codes!BA27=9,Paramètres!$D$162,IF(Codes!BA27=2,Paramètres!$D$163,IF(Codes!BA27=3,Paramètres!$D$164,IF(Codes!BA27="A","",0))))),"")</f>
        <v/>
      </c>
      <c r="AZ21" s="67" t="str">
        <f>IF(Codes!BB27&lt;&gt;"",IF(Codes!BB27=1,100,IF(Codes!BB27=9,Paramètres!$D$162,IF(Codes!BB27=2,Paramètres!$D$163,IF(Codes!BB27=3,Paramètres!$D$164,IF(Codes!BB27="A","",0))))),"")</f>
        <v/>
      </c>
      <c r="BA21" s="67" t="str">
        <f>IF(Codes!BC27&lt;&gt;"",IF(Codes!BC27=1,100,IF(Codes!BC27=9,Paramètres!$D$162,IF(Codes!BC27=2,Paramètres!$D$163,IF(Codes!BC27=3,Paramètres!$D$164,IF(Codes!BC27="A","",0))))),"")</f>
        <v/>
      </c>
      <c r="BB21" s="67" t="str">
        <f>IF(Codes!BD27&lt;&gt;"",IF(Codes!BD27=1,100,IF(Codes!BD27=9,Paramètres!$D$162,IF(Codes!BD27=2,Paramètres!$D$163,IF(Codes!BD27=3,Paramètres!$D$164,IF(Codes!BD27="A","",0))))),"")</f>
        <v/>
      </c>
      <c r="BC21" s="67" t="str">
        <f>IF(Codes!BE27&lt;&gt;"",IF(Codes!BE27=1,100,IF(Codes!BE27=9,Paramètres!$D$162,IF(Codes!BE27=2,Paramètres!$D$163,IF(Codes!BE27=3,Paramètres!$D$164,IF(Codes!BE27="A","",0))))),"")</f>
        <v/>
      </c>
      <c r="BD21" s="67" t="str">
        <f>IF(Codes!BF27&lt;&gt;"",IF(Codes!BF27=1,100,IF(Codes!BF27=9,Paramètres!$D$162,IF(Codes!BF27=2,Paramètres!$D$163,IF(Codes!BF27=3,Paramètres!$D$164,IF(Codes!BF27="A","",0))))),"")</f>
        <v/>
      </c>
      <c r="BE21" s="67" t="str">
        <f>IF(Codes!BG27&lt;&gt;"",IF(Codes!BG27=1,100,IF(Codes!BG27=9,Paramètres!$D$162,IF(Codes!BG27=2,Paramètres!$D$163,IF(Codes!BG27=3,Paramètres!$D$164,IF(Codes!BG27="A","",0))))),"")</f>
        <v/>
      </c>
      <c r="BF21" s="67" t="str">
        <f>IF(Codes!BH27&lt;&gt;"",IF(Codes!BH27=1,100,IF(Codes!BH27=9,Paramètres!$D$162,IF(Codes!BH27=2,Paramètres!$D$163,IF(Codes!BH27=3,Paramètres!$D$164,IF(Codes!BH27="A","",0))))),"")</f>
        <v/>
      </c>
      <c r="BG21" s="67" t="str">
        <f>IF(Codes!BI27&lt;&gt;"",IF(Codes!BI27=1,100,IF(Codes!BI27=9,Paramètres!$D$162,IF(Codes!BI27=2,Paramètres!$D$163,IF(Codes!BI27=3,Paramètres!$D$164,IF(Codes!BI27="A","",0))))),"")</f>
        <v/>
      </c>
      <c r="BH21" s="67" t="str">
        <f>IF(Codes!BJ27&lt;&gt;"",IF(Codes!BJ27=1,100,IF(Codes!BJ27=9,50,IF(Codes!BJ27=2,Paramètres!$D$163,IF(Codes!BJ27=3,Paramètres!$D$164,IF(Codes!BJ27="A","",0))))),"")</f>
        <v/>
      </c>
      <c r="BI21" s="67" t="str">
        <f>IF(Codes!BK27&lt;&gt;"",IF(Codes!BK27=1,100,IF(Codes!BK27=9,Paramètres!$D$162,IF(Codes!BK27=2,Paramètres!$D$163,IF(Codes!BK27=3,Paramètres!$D$164,IF(Codes!BK27="A","",0))))),"")</f>
        <v/>
      </c>
      <c r="BJ21" s="67" t="str">
        <f>IF(Codes!BL27&lt;&gt;"",IF(Codes!BL27=1,100,IF(Codes!BL27=9,Paramètres!$D$162,IF(Codes!BL27=2,Paramètres!$D$163,IF(Codes!BL27=3,Paramètres!$D$164,IF(Codes!BL27="A","",0))))),"")</f>
        <v/>
      </c>
      <c r="BK21" s="67" t="str">
        <f>IF(Codes!BM27&lt;&gt;"",IF(Codes!BM27=1,100,IF(Codes!BM27=9,Paramètres!$D$162,IF(Codes!BM27=2,Paramètres!$D$163,IF(Codes!BM27=3,Paramètres!$D$164,IF(Codes!BM27="A","",0))))),"")</f>
        <v/>
      </c>
      <c r="BL21" s="67" t="str">
        <f>IF(Codes!BN27&lt;&gt;"",IF(Codes!BN27=1,100,IF(Codes!BN27=9,Paramètres!$D$162,IF(Codes!BN27=2,Paramètres!$D$163,IF(Codes!BN27=3,Paramètres!$D$164,IF(Codes!BN27="A","",0))))),"")</f>
        <v/>
      </c>
      <c r="BM21" s="67" t="str">
        <f>IF(Codes!BO27&lt;&gt;"",IF(Codes!BO27=1,100,IF(Codes!BO27=9,Paramètres!$D$162,IF(Codes!BO27=2,Paramètres!$D$163,IF(Codes!BO27=3,Paramètres!$D$164,IF(Codes!BO27="A","",0))))),"")</f>
        <v/>
      </c>
      <c r="BN21" s="67" t="str">
        <f>IF(Codes!BP27&lt;&gt;"",IF(Codes!BP27=1,100,IF(Codes!BP27=9,Paramètres!$D$162,IF(Codes!BP27=2,Paramètres!$D$163,IF(Codes!BP27=3,Paramètres!$D$164,IF(Codes!BP27="A","",0))))),"")</f>
        <v/>
      </c>
      <c r="BO21" s="67" t="str">
        <f>IF(Codes!BQ27&lt;&gt;"",IF(Codes!BQ27=1,100,IF(Codes!BQ27=9,Paramètres!$D$162,IF(Codes!BQ27=2,Paramètres!$D$163,IF(Codes!BQ27=3,Paramètres!$D$164,IF(Codes!BQ27="A","",0))))),"")</f>
        <v/>
      </c>
      <c r="BP21" s="67" t="str">
        <f>IF(Codes!BR27&lt;&gt;"",IF(Codes!BR27=1,100,IF(Codes!BR27=9,Paramètres!$D$162,IF(Codes!BR27=2,Paramètres!$D$163,IF(Codes!BR27=3,Paramètres!$D$164,IF(Codes!BR27="A","",0))))),"")</f>
        <v/>
      </c>
      <c r="BQ21" s="67" t="str">
        <f>IF(Codes!BS27&lt;&gt;"",IF(Codes!BS27=1,100,IF(Codes!BS27=9,Paramètres!$D$162,IF(Codes!BS27=2,Paramètres!$D$163,IF(Codes!BS27=3,Paramètres!$D$164,IF(Codes!BS27="A","",0))))),"")</f>
        <v/>
      </c>
      <c r="BR21" s="67" t="str">
        <f>IF(Codes!BT27&lt;&gt;"",IF(Codes!BT27=1,100,IF(Codes!BT27=9,Paramètres!$D$162,IF(Codes!BT27=2,Paramètres!$D$163,IF(Codes!BT27=3,Paramètres!$D$164,IF(Codes!BT27="A","",0))))),"")</f>
        <v/>
      </c>
      <c r="BS21" s="67" t="str">
        <f>IF(Codes!BU27&lt;&gt;"",IF(Codes!BU27=1,100,IF(Codes!BU27=9,Paramètres!$D$162,IF(Codes!BU27=2,Paramètres!$D$163,IF(Codes!BU27=3,Paramètres!$D$164,IF(Codes!BU27="A","",0))))),"")</f>
        <v/>
      </c>
      <c r="BT21" s="67" t="str">
        <f>Codes!C27</f>
        <v/>
      </c>
    </row>
    <row r="22" spans="1:72" s="70" customFormat="1" ht="23.25">
      <c r="A22" s="69" t="str">
        <f>Codes!C28</f>
        <v/>
      </c>
      <c r="B22" s="67" t="str">
        <f>IF(Codes!D28&lt;&gt;"",IF(Codes!D28=1,100,IF(Codes!D28=9,Paramètres!$D$162,IF(Codes!D28=2,Paramètres!$D$163,IF(Codes!D28=3,Paramètres!$D$164,IF(Codes!D28="A","",0))))),"")</f>
        <v/>
      </c>
      <c r="C22" s="67" t="str">
        <f>IF(Codes!E28&lt;&gt;"",IF(Codes!E28=1,100,IF(Codes!E28=9,Paramètres!$D$162,IF(Codes!E28=2,Paramètres!$D$163,IF(Codes!E28=3,Paramètres!$D$164,IF(Codes!E28="A","",0))))),"")</f>
        <v/>
      </c>
      <c r="D22" s="67" t="str">
        <f>IF(Codes!F28&lt;&gt;"",IF(Codes!F28=1,100,IF(Codes!F28=9,Paramètres!$D$162,IF(Codes!F28=2,Paramètres!$D$163,IF(Codes!F28=3,Paramètres!$D$164,IF(Codes!F28="A","",0))))),"")</f>
        <v/>
      </c>
      <c r="E22" s="67" t="str">
        <f>IF(Codes!G28&lt;&gt;"",IF(Codes!G28=1,100,IF(Codes!G28=9,Paramètres!$D$162,IF(Codes!G28=2,Paramètres!$D$163,IF(Codes!G28=3,Paramètres!$D$164,IF(Codes!G28="A","",0))))),"")</f>
        <v/>
      </c>
      <c r="F22" s="67" t="str">
        <f>IF(Codes!H28&lt;&gt;"",IF(Codes!H28=1,100,IF(Codes!H28=9,Paramètres!$D$162,IF(Codes!H28=2,Paramètres!$D$163,IF(Codes!H28=3,Paramètres!$D$164,IF(Codes!H28="A","",0))))),"")</f>
        <v/>
      </c>
      <c r="G22" s="67" t="str">
        <f>IF(Codes!I28&lt;&gt;"",IF(Codes!I28=1,100,IF(Codes!I28=9,Paramètres!$D$162,IF(Codes!I28=2,Paramètres!$D$163,IF(Codes!I28=3,Paramètres!$D$164,IF(Codes!I28="A","",0))))),"")</f>
        <v/>
      </c>
      <c r="H22" s="67" t="str">
        <f>IF(Codes!J28&lt;&gt;"",IF(Codes!J28=1,100,IF(Codes!J28=9,Paramètres!$D$162,IF(Codes!J28=2,Paramètres!$D$163,IF(Codes!J28=3,Paramètres!$D$164,IF(Codes!J28="A","",0))))),"")</f>
        <v/>
      </c>
      <c r="I22" s="67" t="str">
        <f>IF(Codes!K28&lt;&gt;"",IF(Codes!K28=1,100,IF(Codes!K28=9,Paramètres!$D$162,IF(Codes!K28=2,Paramètres!$D$163,IF(Codes!K28=3,Paramètres!$D$164,IF(Codes!K28="A","",0))))),"")</f>
        <v/>
      </c>
      <c r="J22" s="67" t="str">
        <f>IF(Codes!L28&lt;&gt;"",IF(Codes!L28=1,100,IF(Codes!L28=9,Paramètres!$D$162,IF(Codes!L28=2,Paramètres!$D$163,IF(Codes!L28=3,Paramètres!$D$164,IF(Codes!L28="A","",0))))),"")</f>
        <v/>
      </c>
      <c r="K22" s="67" t="str">
        <f>IF(Codes!M28&lt;&gt;"",IF(Codes!M28=1,100,IF(Codes!M28=9,Paramètres!$D$162,IF(Codes!M28=2,Paramètres!$D$163,IF(Codes!M28=3,Paramètres!$D$164,IF(Codes!M28="A","",0))))),"")</f>
        <v/>
      </c>
      <c r="L22" s="67" t="str">
        <f>IF(Codes!N28&lt;&gt;"",IF(Codes!N28=1,100,IF(Codes!N28=9,Paramètres!$D$162,IF(Codes!N28=2,Paramètres!$D$163,IF(Codes!N28=3,Paramètres!$D$164,IF(Codes!N28="A","",0))))),"")</f>
        <v/>
      </c>
      <c r="M22" s="67" t="str">
        <f>IF(Codes!O28&lt;&gt;"",IF(Codes!O28=1,100,IF(Codes!O28=9,Paramètres!$D$162,IF(Codes!O28=2,Paramètres!$D$163,IF(Codes!O28=3,Paramètres!$D$164,IF(Codes!O28="A","",0))))),"")</f>
        <v/>
      </c>
      <c r="N22" s="67" t="str">
        <f>IF(Codes!P28&lt;&gt;"",IF(Codes!P28=1,100,IF(Codes!P28=9,Paramètres!$D$162,IF(Codes!P28=2,Paramètres!$D$163,IF(Codes!P28=3,Paramètres!$D$164,IF(Codes!P28="A","",0))))),"")</f>
        <v/>
      </c>
      <c r="O22" s="67" t="str">
        <f>IF(Codes!Q28&lt;&gt;"",IF(Codes!Q28=1,100,IF(Codes!Q28=9,Paramètres!$D$162,IF(Codes!Q28=2,Paramètres!$D$163,IF(Codes!Q28=3,Paramètres!$D$164,IF(Codes!Q28="A","",0))))),"")</f>
        <v/>
      </c>
      <c r="P22" s="67" t="str">
        <f>IF(Codes!R28&lt;&gt;"",IF(Codes!R28=1,100,IF(Codes!R28=9,Paramètres!$D$162,IF(Codes!R28=2,Paramètres!$D$163,IF(Codes!R28=3,Paramètres!$D$164,IF(Codes!R28="A","",0))))),"")</f>
        <v/>
      </c>
      <c r="Q22" s="67" t="str">
        <f>IF(Codes!S28&lt;&gt;"",IF(Codes!S28=1,100,IF(Codes!S28=9,Paramètres!$D$162,IF(Codes!S28=2,Paramètres!$D$163,IF(Codes!S28=3,Paramètres!$D$164,IF(Codes!S28="A","",0))))),"")</f>
        <v/>
      </c>
      <c r="R22" s="67" t="str">
        <f>IF(Codes!T28&lt;&gt;"",IF(Codes!T28=1,100,IF(Codes!T28=9,Paramètres!$D$162,IF(Codes!T28=2,Paramètres!$D$163,IF(Codes!T28=3,Paramètres!$D$164,IF(Codes!T28="A","",0))))),"")</f>
        <v/>
      </c>
      <c r="S22" s="67" t="str">
        <f>IF(Codes!U28&lt;&gt;"",IF(Codes!U28=1,100,IF(Codes!U28=9,Paramètres!$D$162,IF(Codes!U28=2,Paramètres!$D$163,IF(Codes!U28=3,Paramètres!$D$164,IF(Codes!U28="A","",0))))),"")</f>
        <v/>
      </c>
      <c r="T22" s="67" t="str">
        <f>IF(Codes!V28&lt;&gt;"",IF(Codes!V28=1,100,IF(Codes!V28=9,Paramètres!$D$162,IF(Codes!V28=2,Paramètres!$D$163,IF(Codes!V28=3,Paramètres!$D$164,IF(Codes!V28="A","",0))))),"")</f>
        <v/>
      </c>
      <c r="U22" s="67" t="str">
        <f>IF(Codes!W28&lt;&gt;"",IF(Codes!W28=1,100,IF(Codes!W28=9,Paramètres!$D$162,IF(Codes!W28=2,Paramètres!$D$163,IF(Codes!W28=3,Paramètres!$D$164,IF(Codes!W28="A","",0))))),"")</f>
        <v/>
      </c>
      <c r="V22" s="67" t="str">
        <f>IF(Codes!X28&lt;&gt;"",IF(Codes!X28=1,100,IF(Codes!X28=9,Paramètres!$D$162,IF(Codes!X28=2,Paramètres!$D$163,IF(Codes!X28=3,Paramètres!$D$164,IF(Codes!X28="A","",0))))),"")</f>
        <v/>
      </c>
      <c r="W22" s="67" t="str">
        <f>IF(Codes!Y28&lt;&gt;"",IF(Codes!Y28=1,100,IF(Codes!Y28=9,Paramètres!$D$162,IF(Codes!Y28=2,Paramètres!$D$163,IF(Codes!Y28=3,Paramètres!$D$164,IF(Codes!Y28="A","",0))))),"")</f>
        <v/>
      </c>
      <c r="X22" s="67" t="str">
        <f>IF(Codes!Z28&lt;&gt;"",IF(Codes!Z28=1,100,IF(Codes!Z28=9,Paramètres!$D$162,IF(Codes!Z28=2,Paramètres!$D$163,IF(Codes!Z28=3,Paramètres!$D$164,IF(Codes!Z28="A","",0))))),"")</f>
        <v/>
      </c>
      <c r="Y22" s="67" t="str">
        <f>IF(Codes!AA28&lt;&gt;"",IF(Codes!AA28=1,100,IF(Codes!AA28=9,Paramètres!$D$162,IF(Codes!AA28=2,Paramètres!$D$163,IF(Codes!AA28=3,Paramètres!$D$164,IF(Codes!AA28="A","",0))))),"")</f>
        <v/>
      </c>
      <c r="Z22" s="67" t="str">
        <f>IF(Codes!AB28&lt;&gt;"",IF(Codes!AB28=1,100,IF(Codes!AB28=9,Paramètres!$D$162,IF(Codes!AB28=2,Paramètres!$D$163,IF(Codes!AB28=3,Paramètres!$D$164,IF(Codes!AB28="A","",0))))),"")</f>
        <v/>
      </c>
      <c r="AA22" s="67" t="str">
        <f>IF(Codes!AC28&lt;&gt;"",IF(Codes!AC28=1,100,IF(Codes!AC28=9,Paramètres!$D$162,IF(Codes!AC28=2,Paramètres!$D$163,IF(Codes!AC28=3,Paramètres!$D$164,IF(Codes!AC28="A","",0))))),"")</f>
        <v/>
      </c>
      <c r="AB22" s="67" t="str">
        <f>IF(Codes!AD28&lt;&gt;"",IF(Codes!AD28=1,100,IF(Codes!AD28=9,Paramètres!$D$162,IF(Codes!AD28=2,Paramètres!$D$163,IF(Codes!AD28=3,Paramètres!$D$164,IF(Codes!AD28="A","",0))))),"")</f>
        <v/>
      </c>
      <c r="AC22" s="67" t="str">
        <f>IF(Codes!AE28&lt;&gt;"",IF(Codes!AE28=1,100,IF(Codes!AE28=9,Paramètres!$D$162,IF(Codes!AE28=2,Paramètres!$D$163,IF(Codes!AE28=3,Paramètres!$D$164,IF(Codes!AE28="A","",0))))),"")</f>
        <v/>
      </c>
      <c r="AD22" s="67" t="str">
        <f>IF(Codes!AF28&lt;&gt;"",IF(Codes!AF28=1,100,IF(Codes!AF28=9,Paramètres!$D$162,IF(Codes!AF28=2,Paramètres!$D$163,IF(Codes!AF28=3,Paramètres!$D$164,IF(Codes!AF28="A","",0))))),"")</f>
        <v/>
      </c>
      <c r="AE22" s="67" t="str">
        <f>IF(Codes!AG28&lt;&gt;"",IF(Codes!AG28=1,100,IF(Codes!AG28=9,Paramètres!$D$162,IF(Codes!AG28=2,Paramètres!$D$163,IF(Codes!AG28=3,Paramètres!$D$164,IF(Codes!AG28="A","",0))))),"")</f>
        <v/>
      </c>
      <c r="AF22" s="67" t="str">
        <f>IF(Codes!AH28&lt;&gt;"",IF(Codes!AH28=1,100,IF(Codes!AH28=9,Paramètres!$D$162,IF(Codes!AH28=2,Paramètres!$D$163,IF(Codes!AH28=3,Paramètres!$D$164,IF(Codes!AH28="A","",0))))),"")</f>
        <v/>
      </c>
      <c r="AG22" s="67" t="str">
        <f>IF(Codes!AI28&lt;&gt;"",IF(Codes!AI28=1,100,IF(Codes!AI28=9,Paramètres!$D$162,IF(Codes!AI28=2,Paramètres!$D$163,IF(Codes!AI28=3,Paramètres!$D$164,IF(Codes!AI28="A","",0))))),"")</f>
        <v/>
      </c>
      <c r="AH22" s="67" t="str">
        <f>IF(Codes!AJ28&lt;&gt;"",IF(Codes!AJ28=1,100,IF(Codes!AJ28=9,Paramètres!$D$162,IF(Codes!AJ28=2,Paramètres!$D$163,IF(Codes!AJ28=3,Paramètres!$D$164,IF(Codes!AJ28="A","",0))))),"")</f>
        <v/>
      </c>
      <c r="AI22" s="67" t="str">
        <f>IF(Codes!AK28&lt;&gt;"",IF(Codes!AK28=1,100,IF(Codes!AK28=9,Paramètres!$D$162,IF(Codes!AK28=2,Paramètres!$D$163,IF(Codes!AK28=3,Paramètres!$D$164,IF(Codes!AK28="A","",0))))),"")</f>
        <v/>
      </c>
      <c r="AJ22" s="67" t="str">
        <f>IF(Codes!AL28&lt;&gt;"",IF(Codes!AL28=1,100,IF(Codes!AL28=9,Paramètres!$D$162,IF(Codes!AL28=2,Paramètres!$D$163,IF(Codes!AL28=3,Paramètres!$D$164,IF(Codes!AL28="A","",0))))),"")</f>
        <v/>
      </c>
      <c r="AK22" s="67" t="str">
        <f>IF(Codes!AM28&lt;&gt;"",IF(Codes!AM28=1,100,IF(Codes!AM28=9,Paramètres!$D$162,IF(Codes!AM28=2,Paramètres!$D$163,IF(Codes!AM28=3,Paramètres!$D$164,IF(Codes!AM28="A","",0))))),"")</f>
        <v/>
      </c>
      <c r="AL22" s="67" t="str">
        <f>IF(Codes!AN28&lt;&gt;"",IF(Codes!AN28=1,100,IF(Codes!AN28=9,Paramètres!$D$162,IF(Codes!AN28=2,Paramètres!$D$163,IF(Codes!AN28=3,Paramètres!$D$164,IF(Codes!AN28="A","",0))))),"")</f>
        <v/>
      </c>
      <c r="AM22" s="67" t="str">
        <f>IF(Codes!AO28&lt;&gt;"",IF(Codes!AO28=1,100,IF(Codes!AO28=9,50,IF(Codes!AO28=2,Paramètres!$D$163,IF(Codes!AO28=3,Paramètres!$D$164,IF(Codes!AO28="A","",0))))),"")</f>
        <v/>
      </c>
      <c r="AN22" s="67" t="str">
        <f>IF(Codes!AP28&lt;&gt;"",IF(Codes!AP28=1,100,IF(Codes!AP28=9,50,IF(Codes!AP28=2,Paramètres!$D$163,IF(Codes!AP28=3,Paramètres!$D$164,IF(Codes!AP28="A","",0))))),"")</f>
        <v/>
      </c>
      <c r="AO22" s="67" t="str">
        <f>IF(Codes!AQ28&lt;&gt;"",IF(Codes!AQ28=1,100,IF(Codes!AQ28=9,50,IF(Codes!AQ28=2,Paramètres!$D$163,IF(Codes!AQ28=3,Paramètres!$D$164,IF(Codes!AQ28="A","",0))))),"")</f>
        <v/>
      </c>
      <c r="AP22" s="67" t="str">
        <f>IF(Codes!AR28&lt;&gt;"",IF(Codes!AR28=1,100,IF(Codes!AR28=9,50,IF(Codes!AR28=2,Paramètres!$D$163,IF(Codes!AR28=3,Paramètres!$D$164,IF(Codes!AR28="A","",0))))),"")</f>
        <v/>
      </c>
      <c r="AQ22" s="67" t="str">
        <f>IF(Codes!AS28&lt;&gt;"",IF(Codes!AS28=1,100,IF(Codes!AS28=9,Paramètres!$D$162,IF(Codes!AS28=2,Paramètres!$D$163,IF(Codes!AS28=3,Paramètres!$D$164,IF(Codes!AS28="A","",0))))),"")</f>
        <v/>
      </c>
      <c r="AR22" s="67" t="str">
        <f>IF(Codes!AT28&lt;&gt;"",IF(Codes!AT28=1,100,IF(Codes!AT28=9,50,IF(Codes!AT28=2,Paramètres!$D$163,IF(Codes!AT28=3,Paramètres!$D$164,IF(Codes!AT28="A","",0))))),"")</f>
        <v/>
      </c>
      <c r="AS22" s="67" t="str">
        <f>IF(Codes!AU28&lt;&gt;"",IF(Codes!AU28=1,100,IF(Codes!AU28=9,Paramètres!$D$162,IF(Codes!AU28=2,Paramètres!$D$163,IF(Codes!AU28=3,Paramètres!$D$164,IF(Codes!AU28="A","",0))))),"")</f>
        <v/>
      </c>
      <c r="AT22" s="67" t="str">
        <f>IF(Codes!AV28&lt;&gt;"",IF(Codes!AV28=1,100,IF(Codes!AV28=9,50,IF(Codes!AV28=2,Paramètres!$D$163,IF(Codes!AV28=3,Paramètres!$D$164,IF(Codes!AV28="A","",0))))),"")</f>
        <v/>
      </c>
      <c r="AU22" s="67" t="str">
        <f>IF(Codes!AW28&lt;&gt;"",IF(Codes!AW28=1,100,IF(Codes!AW28=9,Paramètres!$D$162,IF(Codes!AW28=2,Paramètres!$D$163,IF(Codes!AW28=3,Paramètres!$D$164,IF(Codes!AW28="A","",0))))),"")</f>
        <v/>
      </c>
      <c r="AV22" s="67" t="str">
        <f>IF(Codes!AX28&lt;&gt;"",IF(Codes!AX28=1,100,IF(Codes!AX28=9,Paramètres!$D$162,IF(Codes!AX28=2,Paramètres!$D$163,IF(Codes!AX28=3,Paramètres!$D$164,IF(Codes!AX28="A","",0))))),"")</f>
        <v/>
      </c>
      <c r="AW22" s="67" t="str">
        <f>IF(Codes!AY28&lt;&gt;"",IF(Codes!AY28=1,100,IF(Codes!AY28=9,Paramètres!$D$162,IF(Codes!AY28=2,Paramètres!$D$163,IF(Codes!AY28=3,Paramètres!$D$164,IF(Codes!AY28="A","",0))))),"")</f>
        <v/>
      </c>
      <c r="AX22" s="67" t="str">
        <f>IF(Codes!AZ28&lt;&gt;"",IF(Codes!AZ28=1,100,IF(Codes!AZ28=9,50,IF(Codes!AZ28=2,Paramètres!$D$163,IF(Codes!AZ28=3,Paramètres!$D$164,IF(Codes!AZ28="A","",0))))),"")</f>
        <v/>
      </c>
      <c r="AY22" s="67" t="str">
        <f>IF(Codes!BA28&lt;&gt;"",IF(Codes!BA28=1,100,IF(Codes!BA28=9,Paramètres!$D$162,IF(Codes!BA28=2,Paramètres!$D$163,IF(Codes!BA28=3,Paramètres!$D$164,IF(Codes!BA28="A","",0))))),"")</f>
        <v/>
      </c>
      <c r="AZ22" s="67" t="str">
        <f>IF(Codes!BB28&lt;&gt;"",IF(Codes!BB28=1,100,IF(Codes!BB28=9,Paramètres!$D$162,IF(Codes!BB28=2,Paramètres!$D$163,IF(Codes!BB28=3,Paramètres!$D$164,IF(Codes!BB28="A","",0))))),"")</f>
        <v/>
      </c>
      <c r="BA22" s="67" t="str">
        <f>IF(Codes!BC28&lt;&gt;"",IF(Codes!BC28=1,100,IF(Codes!BC28=9,Paramètres!$D$162,IF(Codes!BC28=2,Paramètres!$D$163,IF(Codes!BC28=3,Paramètres!$D$164,IF(Codes!BC28="A","",0))))),"")</f>
        <v/>
      </c>
      <c r="BB22" s="67" t="str">
        <f>IF(Codes!BD28&lt;&gt;"",IF(Codes!BD28=1,100,IF(Codes!BD28=9,Paramètres!$D$162,IF(Codes!BD28=2,Paramètres!$D$163,IF(Codes!BD28=3,Paramètres!$D$164,IF(Codes!BD28="A","",0))))),"")</f>
        <v/>
      </c>
      <c r="BC22" s="67" t="str">
        <f>IF(Codes!BE28&lt;&gt;"",IF(Codes!BE28=1,100,IF(Codes!BE28=9,Paramètres!$D$162,IF(Codes!BE28=2,Paramètres!$D$163,IF(Codes!BE28=3,Paramètres!$D$164,IF(Codes!BE28="A","",0))))),"")</f>
        <v/>
      </c>
      <c r="BD22" s="67" t="str">
        <f>IF(Codes!BF28&lt;&gt;"",IF(Codes!BF28=1,100,IF(Codes!BF28=9,Paramètres!$D$162,IF(Codes!BF28=2,Paramètres!$D$163,IF(Codes!BF28=3,Paramètres!$D$164,IF(Codes!BF28="A","",0))))),"")</f>
        <v/>
      </c>
      <c r="BE22" s="67" t="str">
        <f>IF(Codes!BG28&lt;&gt;"",IF(Codes!BG28=1,100,IF(Codes!BG28=9,Paramètres!$D$162,IF(Codes!BG28=2,Paramètres!$D$163,IF(Codes!BG28=3,Paramètres!$D$164,IF(Codes!BG28="A","",0))))),"")</f>
        <v/>
      </c>
      <c r="BF22" s="67" t="str">
        <f>IF(Codes!BH28&lt;&gt;"",IF(Codes!BH28=1,100,IF(Codes!BH28=9,Paramètres!$D$162,IF(Codes!BH28=2,Paramètres!$D$163,IF(Codes!BH28=3,Paramètres!$D$164,IF(Codes!BH28="A","",0))))),"")</f>
        <v/>
      </c>
      <c r="BG22" s="67" t="str">
        <f>IF(Codes!BI28&lt;&gt;"",IF(Codes!BI28=1,100,IF(Codes!BI28=9,Paramètres!$D$162,IF(Codes!BI28=2,Paramètres!$D$163,IF(Codes!BI28=3,Paramètres!$D$164,IF(Codes!BI28="A","",0))))),"")</f>
        <v/>
      </c>
      <c r="BH22" s="67" t="str">
        <f>IF(Codes!BJ28&lt;&gt;"",IF(Codes!BJ28=1,100,IF(Codes!BJ28=9,50,IF(Codes!BJ28=2,Paramètres!$D$163,IF(Codes!BJ28=3,Paramètres!$D$164,IF(Codes!BJ28="A","",0))))),"")</f>
        <v/>
      </c>
      <c r="BI22" s="67" t="str">
        <f>IF(Codes!BK28&lt;&gt;"",IF(Codes!BK28=1,100,IF(Codes!BK28=9,Paramètres!$D$162,IF(Codes!BK28=2,Paramètres!$D$163,IF(Codes!BK28=3,Paramètres!$D$164,IF(Codes!BK28="A","",0))))),"")</f>
        <v/>
      </c>
      <c r="BJ22" s="67" t="str">
        <f>IF(Codes!BL28&lt;&gt;"",IF(Codes!BL28=1,100,IF(Codes!BL28=9,Paramètres!$D$162,IF(Codes!BL28=2,Paramètres!$D$163,IF(Codes!BL28=3,Paramètres!$D$164,IF(Codes!BL28="A","",0))))),"")</f>
        <v/>
      </c>
      <c r="BK22" s="67" t="str">
        <f>IF(Codes!BM28&lt;&gt;"",IF(Codes!BM28=1,100,IF(Codes!BM28=9,Paramètres!$D$162,IF(Codes!BM28=2,Paramètres!$D$163,IF(Codes!BM28=3,Paramètres!$D$164,IF(Codes!BM28="A","",0))))),"")</f>
        <v/>
      </c>
      <c r="BL22" s="67" t="str">
        <f>IF(Codes!BN28&lt;&gt;"",IF(Codes!BN28=1,100,IF(Codes!BN28=9,Paramètres!$D$162,IF(Codes!BN28=2,Paramètres!$D$163,IF(Codes!BN28=3,Paramètres!$D$164,IF(Codes!BN28="A","",0))))),"")</f>
        <v/>
      </c>
      <c r="BM22" s="67" t="str">
        <f>IF(Codes!BO28&lt;&gt;"",IF(Codes!BO28=1,100,IF(Codes!BO28=9,Paramètres!$D$162,IF(Codes!BO28=2,Paramètres!$D$163,IF(Codes!BO28=3,Paramètres!$D$164,IF(Codes!BO28="A","",0))))),"")</f>
        <v/>
      </c>
      <c r="BN22" s="67" t="str">
        <f>IF(Codes!BP28&lt;&gt;"",IF(Codes!BP28=1,100,IF(Codes!BP28=9,Paramètres!$D$162,IF(Codes!BP28=2,Paramètres!$D$163,IF(Codes!BP28=3,Paramètres!$D$164,IF(Codes!BP28="A","",0))))),"")</f>
        <v/>
      </c>
      <c r="BO22" s="67" t="str">
        <f>IF(Codes!BQ28&lt;&gt;"",IF(Codes!BQ28=1,100,IF(Codes!BQ28=9,Paramètres!$D$162,IF(Codes!BQ28=2,Paramètres!$D$163,IF(Codes!BQ28=3,Paramètres!$D$164,IF(Codes!BQ28="A","",0))))),"")</f>
        <v/>
      </c>
      <c r="BP22" s="67" t="str">
        <f>IF(Codes!BR28&lt;&gt;"",IF(Codes!BR28=1,100,IF(Codes!BR28=9,Paramètres!$D$162,IF(Codes!BR28=2,Paramètres!$D$163,IF(Codes!BR28=3,Paramètres!$D$164,IF(Codes!BR28="A","",0))))),"")</f>
        <v/>
      </c>
      <c r="BQ22" s="67" t="str">
        <f>IF(Codes!BS28&lt;&gt;"",IF(Codes!BS28=1,100,IF(Codes!BS28=9,Paramètres!$D$162,IF(Codes!BS28=2,Paramètres!$D$163,IF(Codes!BS28=3,Paramètres!$D$164,IF(Codes!BS28="A","",0))))),"")</f>
        <v/>
      </c>
      <c r="BR22" s="67" t="str">
        <f>IF(Codes!BT28&lt;&gt;"",IF(Codes!BT28=1,100,IF(Codes!BT28=9,Paramètres!$D$162,IF(Codes!BT28=2,Paramètres!$D$163,IF(Codes!BT28=3,Paramètres!$D$164,IF(Codes!BT28="A","",0))))),"")</f>
        <v/>
      </c>
      <c r="BS22" s="67" t="str">
        <f>IF(Codes!BU28&lt;&gt;"",IF(Codes!BU28=1,100,IF(Codes!BU28=9,Paramètres!$D$162,IF(Codes!BU28=2,Paramètres!$D$163,IF(Codes!BU28=3,Paramètres!$D$164,IF(Codes!BU28="A","",0))))),"")</f>
        <v/>
      </c>
      <c r="BT22" s="67" t="str">
        <f>Codes!C28</f>
        <v/>
      </c>
    </row>
    <row r="23" spans="1:72" s="70" customFormat="1" ht="23.25">
      <c r="A23" s="69" t="str">
        <f>Codes!C29</f>
        <v/>
      </c>
      <c r="B23" s="67" t="str">
        <f>IF(Codes!D29&lt;&gt;"",IF(Codes!D29=1,100,IF(Codes!D29=9,Paramètres!$D$162,IF(Codes!D29=2,Paramètres!$D$163,IF(Codes!D29=3,Paramètres!$D$164,IF(Codes!D29="A","",0))))),"")</f>
        <v/>
      </c>
      <c r="C23" s="67" t="str">
        <f>IF(Codes!E29&lt;&gt;"",IF(Codes!E29=1,100,IF(Codes!E29=9,Paramètres!$D$162,IF(Codes!E29=2,Paramètres!$D$163,IF(Codes!E29=3,Paramètres!$D$164,IF(Codes!E29="A","",0))))),"")</f>
        <v/>
      </c>
      <c r="D23" s="67" t="str">
        <f>IF(Codes!F29&lt;&gt;"",IF(Codes!F29=1,100,IF(Codes!F29=9,Paramètres!$D$162,IF(Codes!F29=2,Paramètres!$D$163,IF(Codes!F29=3,Paramètres!$D$164,IF(Codes!F29="A","",0))))),"")</f>
        <v/>
      </c>
      <c r="E23" s="67" t="str">
        <f>IF(Codes!G29&lt;&gt;"",IF(Codes!G29=1,100,IF(Codes!G29=9,Paramètres!$D$162,IF(Codes!G29=2,Paramètres!$D$163,IF(Codes!G29=3,Paramètres!$D$164,IF(Codes!G29="A","",0))))),"")</f>
        <v/>
      </c>
      <c r="F23" s="67" t="str">
        <f>IF(Codes!H29&lt;&gt;"",IF(Codes!H29=1,100,IF(Codes!H29=9,Paramètres!$D$162,IF(Codes!H29=2,Paramètres!$D$163,IF(Codes!H29=3,Paramètres!$D$164,IF(Codes!H29="A","",0))))),"")</f>
        <v/>
      </c>
      <c r="G23" s="67" t="str">
        <f>IF(Codes!I29&lt;&gt;"",IF(Codes!I29=1,100,IF(Codes!I29=9,Paramètres!$D$162,IF(Codes!I29=2,Paramètres!$D$163,IF(Codes!I29=3,Paramètres!$D$164,IF(Codes!I29="A","",0))))),"")</f>
        <v/>
      </c>
      <c r="H23" s="67" t="str">
        <f>IF(Codes!J29&lt;&gt;"",IF(Codes!J29=1,100,IF(Codes!J29=9,Paramètres!$D$162,IF(Codes!J29=2,Paramètres!$D$163,IF(Codes!J29=3,Paramètres!$D$164,IF(Codes!J29="A","",0))))),"")</f>
        <v/>
      </c>
      <c r="I23" s="67" t="str">
        <f>IF(Codes!K29&lt;&gt;"",IF(Codes!K29=1,100,IF(Codes!K29=9,Paramètres!$D$162,IF(Codes!K29=2,Paramètres!$D$163,IF(Codes!K29=3,Paramètres!$D$164,IF(Codes!K29="A","",0))))),"")</f>
        <v/>
      </c>
      <c r="J23" s="67" t="str">
        <f>IF(Codes!L29&lt;&gt;"",IF(Codes!L29=1,100,IF(Codes!L29=9,Paramètres!$D$162,IF(Codes!L29=2,Paramètres!$D$163,IF(Codes!L29=3,Paramètres!$D$164,IF(Codes!L29="A","",0))))),"")</f>
        <v/>
      </c>
      <c r="K23" s="67" t="str">
        <f>IF(Codes!M29&lt;&gt;"",IF(Codes!M29=1,100,IF(Codes!M29=9,Paramètres!$D$162,IF(Codes!M29=2,Paramètres!$D$163,IF(Codes!M29=3,Paramètres!$D$164,IF(Codes!M29="A","",0))))),"")</f>
        <v/>
      </c>
      <c r="L23" s="67" t="str">
        <f>IF(Codes!N29&lt;&gt;"",IF(Codes!N29=1,100,IF(Codes!N29=9,Paramètres!$D$162,IF(Codes!N29=2,Paramètres!$D$163,IF(Codes!N29=3,Paramètres!$D$164,IF(Codes!N29="A","",0))))),"")</f>
        <v/>
      </c>
      <c r="M23" s="67" t="str">
        <f>IF(Codes!O29&lt;&gt;"",IF(Codes!O29=1,100,IF(Codes!O29=9,Paramètres!$D$162,IF(Codes!O29=2,Paramètres!$D$163,IF(Codes!O29=3,Paramètres!$D$164,IF(Codes!O29="A","",0))))),"")</f>
        <v/>
      </c>
      <c r="N23" s="67" t="str">
        <f>IF(Codes!P29&lt;&gt;"",IF(Codes!P29=1,100,IF(Codes!P29=9,Paramètres!$D$162,IF(Codes!P29=2,Paramètres!$D$163,IF(Codes!P29=3,Paramètres!$D$164,IF(Codes!P29="A","",0))))),"")</f>
        <v/>
      </c>
      <c r="O23" s="67" t="str">
        <f>IF(Codes!Q29&lt;&gt;"",IF(Codes!Q29=1,100,IF(Codes!Q29=9,Paramètres!$D$162,IF(Codes!Q29=2,Paramètres!$D$163,IF(Codes!Q29=3,Paramètres!$D$164,IF(Codes!Q29="A","",0))))),"")</f>
        <v/>
      </c>
      <c r="P23" s="67" t="str">
        <f>IF(Codes!R29&lt;&gt;"",IF(Codes!R29=1,100,IF(Codes!R29=9,Paramètres!$D$162,IF(Codes!R29=2,Paramètres!$D$163,IF(Codes!R29=3,Paramètres!$D$164,IF(Codes!R29="A","",0))))),"")</f>
        <v/>
      </c>
      <c r="Q23" s="67" t="str">
        <f>IF(Codes!S29&lt;&gt;"",IF(Codes!S29=1,100,IF(Codes!S29=9,Paramètres!$D$162,IF(Codes!S29=2,Paramètres!$D$163,IF(Codes!S29=3,Paramètres!$D$164,IF(Codes!S29="A","",0))))),"")</f>
        <v/>
      </c>
      <c r="R23" s="67" t="str">
        <f>IF(Codes!T29&lt;&gt;"",IF(Codes!T29=1,100,IF(Codes!T29=9,Paramètres!$D$162,IF(Codes!T29=2,Paramètres!$D$163,IF(Codes!T29=3,Paramètres!$D$164,IF(Codes!T29="A","",0))))),"")</f>
        <v/>
      </c>
      <c r="S23" s="67" t="str">
        <f>IF(Codes!U29&lt;&gt;"",IF(Codes!U29=1,100,IF(Codes!U29=9,Paramètres!$D$162,IF(Codes!U29=2,Paramètres!$D$163,IF(Codes!U29=3,Paramètres!$D$164,IF(Codes!U29="A","",0))))),"")</f>
        <v/>
      </c>
      <c r="T23" s="67" t="str">
        <f>IF(Codes!V29&lt;&gt;"",IF(Codes!V29=1,100,IF(Codes!V29=9,Paramètres!$D$162,IF(Codes!V29=2,Paramètres!$D$163,IF(Codes!V29=3,Paramètres!$D$164,IF(Codes!V29="A","",0))))),"")</f>
        <v/>
      </c>
      <c r="U23" s="67" t="str">
        <f>IF(Codes!W29&lt;&gt;"",IF(Codes!W29=1,100,IF(Codes!W29=9,Paramètres!$D$162,IF(Codes!W29=2,Paramètres!$D$163,IF(Codes!W29=3,Paramètres!$D$164,IF(Codes!W29="A","",0))))),"")</f>
        <v/>
      </c>
      <c r="V23" s="67" t="str">
        <f>IF(Codes!X29&lt;&gt;"",IF(Codes!X29=1,100,IF(Codes!X29=9,Paramètres!$D$162,IF(Codes!X29=2,Paramètres!$D$163,IF(Codes!X29=3,Paramètres!$D$164,IF(Codes!X29="A","",0))))),"")</f>
        <v/>
      </c>
      <c r="W23" s="67" t="str">
        <f>IF(Codes!Y29&lt;&gt;"",IF(Codes!Y29=1,100,IF(Codes!Y29=9,Paramètres!$D$162,IF(Codes!Y29=2,Paramètres!$D$163,IF(Codes!Y29=3,Paramètres!$D$164,IF(Codes!Y29="A","",0))))),"")</f>
        <v/>
      </c>
      <c r="X23" s="67" t="str">
        <f>IF(Codes!Z29&lt;&gt;"",IF(Codes!Z29=1,100,IF(Codes!Z29=9,Paramètres!$D$162,IF(Codes!Z29=2,Paramètres!$D$163,IF(Codes!Z29=3,Paramètres!$D$164,IF(Codes!Z29="A","",0))))),"")</f>
        <v/>
      </c>
      <c r="Y23" s="67" t="str">
        <f>IF(Codes!AA29&lt;&gt;"",IF(Codes!AA29=1,100,IF(Codes!AA29=9,Paramètres!$D$162,IF(Codes!AA29=2,Paramètres!$D$163,IF(Codes!AA29=3,Paramètres!$D$164,IF(Codes!AA29="A","",0))))),"")</f>
        <v/>
      </c>
      <c r="Z23" s="67" t="str">
        <f>IF(Codes!AB29&lt;&gt;"",IF(Codes!AB29=1,100,IF(Codes!AB29=9,Paramètres!$D$162,IF(Codes!AB29=2,Paramètres!$D$163,IF(Codes!AB29=3,Paramètres!$D$164,IF(Codes!AB29="A","",0))))),"")</f>
        <v/>
      </c>
      <c r="AA23" s="67" t="str">
        <f>IF(Codes!AC29&lt;&gt;"",IF(Codes!AC29=1,100,IF(Codes!AC29=9,Paramètres!$D$162,IF(Codes!AC29=2,Paramètres!$D$163,IF(Codes!AC29=3,Paramètres!$D$164,IF(Codes!AC29="A","",0))))),"")</f>
        <v/>
      </c>
      <c r="AB23" s="67" t="str">
        <f>IF(Codes!AD29&lt;&gt;"",IF(Codes!AD29=1,100,IF(Codes!AD29=9,Paramètres!$D$162,IF(Codes!AD29=2,Paramètres!$D$163,IF(Codes!AD29=3,Paramètres!$D$164,IF(Codes!AD29="A","",0))))),"")</f>
        <v/>
      </c>
      <c r="AC23" s="67" t="str">
        <f>IF(Codes!AE29&lt;&gt;"",IF(Codes!AE29=1,100,IF(Codes!AE29=9,Paramètres!$D$162,IF(Codes!AE29=2,Paramètres!$D$163,IF(Codes!AE29=3,Paramètres!$D$164,IF(Codes!AE29="A","",0))))),"")</f>
        <v/>
      </c>
      <c r="AD23" s="67" t="str">
        <f>IF(Codes!AF29&lt;&gt;"",IF(Codes!AF29=1,100,IF(Codes!AF29=9,Paramètres!$D$162,IF(Codes!AF29=2,Paramètres!$D$163,IF(Codes!AF29=3,Paramètres!$D$164,IF(Codes!AF29="A","",0))))),"")</f>
        <v/>
      </c>
      <c r="AE23" s="67" t="str">
        <f>IF(Codes!AG29&lt;&gt;"",IF(Codes!AG29=1,100,IF(Codes!AG29=9,Paramètres!$D$162,IF(Codes!AG29=2,Paramètres!$D$163,IF(Codes!AG29=3,Paramètres!$D$164,IF(Codes!AG29="A","",0))))),"")</f>
        <v/>
      </c>
      <c r="AF23" s="67" t="str">
        <f>IF(Codes!AH29&lt;&gt;"",IF(Codes!AH29=1,100,IF(Codes!AH29=9,Paramètres!$D$162,IF(Codes!AH29=2,Paramètres!$D$163,IF(Codes!AH29=3,Paramètres!$D$164,IF(Codes!AH29="A","",0))))),"")</f>
        <v/>
      </c>
      <c r="AG23" s="67" t="str">
        <f>IF(Codes!AI29&lt;&gt;"",IF(Codes!AI29=1,100,IF(Codes!AI29=9,Paramètres!$D$162,IF(Codes!AI29=2,Paramètres!$D$163,IF(Codes!AI29=3,Paramètres!$D$164,IF(Codes!AI29="A","",0))))),"")</f>
        <v/>
      </c>
      <c r="AH23" s="67" t="str">
        <f>IF(Codes!AJ29&lt;&gt;"",IF(Codes!AJ29=1,100,IF(Codes!AJ29=9,Paramètres!$D$162,IF(Codes!AJ29=2,Paramètres!$D$163,IF(Codes!AJ29=3,Paramètres!$D$164,IF(Codes!AJ29="A","",0))))),"")</f>
        <v/>
      </c>
      <c r="AI23" s="67" t="str">
        <f>IF(Codes!AK29&lt;&gt;"",IF(Codes!AK29=1,100,IF(Codes!AK29=9,Paramètres!$D$162,IF(Codes!AK29=2,Paramètres!$D$163,IF(Codes!AK29=3,Paramètres!$D$164,IF(Codes!AK29="A","",0))))),"")</f>
        <v/>
      </c>
      <c r="AJ23" s="67" t="str">
        <f>IF(Codes!AL29&lt;&gt;"",IF(Codes!AL29=1,100,IF(Codes!AL29=9,Paramètres!$D$162,IF(Codes!AL29=2,Paramètres!$D$163,IF(Codes!AL29=3,Paramètres!$D$164,IF(Codes!AL29="A","",0))))),"")</f>
        <v/>
      </c>
      <c r="AK23" s="67" t="str">
        <f>IF(Codes!AM29&lt;&gt;"",IF(Codes!AM29=1,100,IF(Codes!AM29=9,Paramètres!$D$162,IF(Codes!AM29=2,Paramètres!$D$163,IF(Codes!AM29=3,Paramètres!$D$164,IF(Codes!AM29="A","",0))))),"")</f>
        <v/>
      </c>
      <c r="AL23" s="67" t="str">
        <f>IF(Codes!AN29&lt;&gt;"",IF(Codes!AN29=1,100,IF(Codes!AN29=9,Paramètres!$D$162,IF(Codes!AN29=2,Paramètres!$D$163,IF(Codes!AN29=3,Paramètres!$D$164,IF(Codes!AN29="A","",0))))),"")</f>
        <v/>
      </c>
      <c r="AM23" s="67" t="str">
        <f>IF(Codes!AO29&lt;&gt;"",IF(Codes!AO29=1,100,IF(Codes!AO29=9,50,IF(Codes!AO29=2,Paramètres!$D$163,IF(Codes!AO29=3,Paramètres!$D$164,IF(Codes!AO29="A","",0))))),"")</f>
        <v/>
      </c>
      <c r="AN23" s="67" t="str">
        <f>IF(Codes!AP29&lt;&gt;"",IF(Codes!AP29=1,100,IF(Codes!AP29=9,50,IF(Codes!AP29=2,Paramètres!$D$163,IF(Codes!AP29=3,Paramètres!$D$164,IF(Codes!AP29="A","",0))))),"")</f>
        <v/>
      </c>
      <c r="AO23" s="67" t="str">
        <f>IF(Codes!AQ29&lt;&gt;"",IF(Codes!AQ29=1,100,IF(Codes!AQ29=9,50,IF(Codes!AQ29=2,Paramètres!$D$163,IF(Codes!AQ29=3,Paramètres!$D$164,IF(Codes!AQ29="A","",0))))),"")</f>
        <v/>
      </c>
      <c r="AP23" s="67" t="str">
        <f>IF(Codes!AR29&lt;&gt;"",IF(Codes!AR29=1,100,IF(Codes!AR29=9,50,IF(Codes!AR29=2,Paramètres!$D$163,IF(Codes!AR29=3,Paramètres!$D$164,IF(Codes!AR29="A","",0))))),"")</f>
        <v/>
      </c>
      <c r="AQ23" s="67" t="str">
        <f>IF(Codes!AS29&lt;&gt;"",IF(Codes!AS29=1,100,IF(Codes!AS29=9,Paramètres!$D$162,IF(Codes!AS29=2,Paramètres!$D$163,IF(Codes!AS29=3,Paramètres!$D$164,IF(Codes!AS29="A","",0))))),"")</f>
        <v/>
      </c>
      <c r="AR23" s="67" t="str">
        <f>IF(Codes!AT29&lt;&gt;"",IF(Codes!AT29=1,100,IF(Codes!AT29=9,50,IF(Codes!AT29=2,Paramètres!$D$163,IF(Codes!AT29=3,Paramètres!$D$164,IF(Codes!AT29="A","",0))))),"")</f>
        <v/>
      </c>
      <c r="AS23" s="67" t="str">
        <f>IF(Codes!AU29&lt;&gt;"",IF(Codes!AU29=1,100,IF(Codes!AU29=9,Paramètres!$D$162,IF(Codes!AU29=2,Paramètres!$D$163,IF(Codes!AU29=3,Paramètres!$D$164,IF(Codes!AU29="A","",0))))),"")</f>
        <v/>
      </c>
      <c r="AT23" s="67" t="str">
        <f>IF(Codes!AV29&lt;&gt;"",IF(Codes!AV29=1,100,IF(Codes!AV29=9,50,IF(Codes!AV29=2,Paramètres!$D$163,IF(Codes!AV29=3,Paramètres!$D$164,IF(Codes!AV29="A","",0))))),"")</f>
        <v/>
      </c>
      <c r="AU23" s="67" t="str">
        <f>IF(Codes!AW29&lt;&gt;"",IF(Codes!AW29=1,100,IF(Codes!AW29=9,Paramètres!$D$162,IF(Codes!AW29=2,Paramètres!$D$163,IF(Codes!AW29=3,Paramètres!$D$164,IF(Codes!AW29="A","",0))))),"")</f>
        <v/>
      </c>
      <c r="AV23" s="67" t="str">
        <f>IF(Codes!AX29&lt;&gt;"",IF(Codes!AX29=1,100,IF(Codes!AX29=9,Paramètres!$D$162,IF(Codes!AX29=2,Paramètres!$D$163,IF(Codes!AX29=3,Paramètres!$D$164,IF(Codes!AX29="A","",0))))),"")</f>
        <v/>
      </c>
      <c r="AW23" s="67" t="str">
        <f>IF(Codes!AY29&lt;&gt;"",IF(Codes!AY29=1,100,IF(Codes!AY29=9,Paramètres!$D$162,IF(Codes!AY29=2,Paramètres!$D$163,IF(Codes!AY29=3,Paramètres!$D$164,IF(Codes!AY29="A","",0))))),"")</f>
        <v/>
      </c>
      <c r="AX23" s="67" t="str">
        <f>IF(Codes!AZ29&lt;&gt;"",IF(Codes!AZ29=1,100,IF(Codes!AZ29=9,50,IF(Codes!AZ29=2,Paramètres!$D$163,IF(Codes!AZ29=3,Paramètres!$D$164,IF(Codes!AZ29="A","",0))))),"")</f>
        <v/>
      </c>
      <c r="AY23" s="67" t="str">
        <f>IF(Codes!BA29&lt;&gt;"",IF(Codes!BA29=1,100,IF(Codes!BA29=9,Paramètres!$D$162,IF(Codes!BA29=2,Paramètres!$D$163,IF(Codes!BA29=3,Paramètres!$D$164,IF(Codes!BA29="A","",0))))),"")</f>
        <v/>
      </c>
      <c r="AZ23" s="67" t="str">
        <f>IF(Codes!BB29&lt;&gt;"",IF(Codes!BB29=1,100,IF(Codes!BB29=9,Paramètres!$D$162,IF(Codes!BB29=2,Paramètres!$D$163,IF(Codes!BB29=3,Paramètres!$D$164,IF(Codes!BB29="A","",0))))),"")</f>
        <v/>
      </c>
      <c r="BA23" s="67" t="str">
        <f>IF(Codes!BC29&lt;&gt;"",IF(Codes!BC29=1,100,IF(Codes!BC29=9,Paramètres!$D$162,IF(Codes!BC29=2,Paramètres!$D$163,IF(Codes!BC29=3,Paramètres!$D$164,IF(Codes!BC29="A","",0))))),"")</f>
        <v/>
      </c>
      <c r="BB23" s="67" t="str">
        <f>IF(Codes!BD29&lt;&gt;"",IF(Codes!BD29=1,100,IF(Codes!BD29=9,Paramètres!$D$162,IF(Codes!BD29=2,Paramètres!$D$163,IF(Codes!BD29=3,Paramètres!$D$164,IF(Codes!BD29="A","",0))))),"")</f>
        <v/>
      </c>
      <c r="BC23" s="67" t="str">
        <f>IF(Codes!BE29&lt;&gt;"",IF(Codes!BE29=1,100,IF(Codes!BE29=9,Paramètres!$D$162,IF(Codes!BE29=2,Paramètres!$D$163,IF(Codes!BE29=3,Paramètres!$D$164,IF(Codes!BE29="A","",0))))),"")</f>
        <v/>
      </c>
      <c r="BD23" s="67" t="str">
        <f>IF(Codes!BF29&lt;&gt;"",IF(Codes!BF29=1,100,IF(Codes!BF29=9,Paramètres!$D$162,IF(Codes!BF29=2,Paramètres!$D$163,IF(Codes!BF29=3,Paramètres!$D$164,IF(Codes!BF29="A","",0))))),"")</f>
        <v/>
      </c>
      <c r="BE23" s="67" t="str">
        <f>IF(Codes!BG29&lt;&gt;"",IF(Codes!BG29=1,100,IF(Codes!BG29=9,Paramètres!$D$162,IF(Codes!BG29=2,Paramètres!$D$163,IF(Codes!BG29=3,Paramètres!$D$164,IF(Codes!BG29="A","",0))))),"")</f>
        <v/>
      </c>
      <c r="BF23" s="67" t="str">
        <f>IF(Codes!BH29&lt;&gt;"",IF(Codes!BH29=1,100,IF(Codes!BH29=9,Paramètres!$D$162,IF(Codes!BH29=2,Paramètres!$D$163,IF(Codes!BH29=3,Paramètres!$D$164,IF(Codes!BH29="A","",0))))),"")</f>
        <v/>
      </c>
      <c r="BG23" s="67" t="str">
        <f>IF(Codes!BI29&lt;&gt;"",IF(Codes!BI29=1,100,IF(Codes!BI29=9,Paramètres!$D$162,IF(Codes!BI29=2,Paramètres!$D$163,IF(Codes!BI29=3,Paramètres!$D$164,IF(Codes!BI29="A","",0))))),"")</f>
        <v/>
      </c>
      <c r="BH23" s="67" t="str">
        <f>IF(Codes!BJ29&lt;&gt;"",IF(Codes!BJ29=1,100,IF(Codes!BJ29=9,50,IF(Codes!BJ29=2,Paramètres!$D$163,IF(Codes!BJ29=3,Paramètres!$D$164,IF(Codes!BJ29="A","",0))))),"")</f>
        <v/>
      </c>
      <c r="BI23" s="67" t="str">
        <f>IF(Codes!BK29&lt;&gt;"",IF(Codes!BK29=1,100,IF(Codes!BK29=9,Paramètres!$D$162,IF(Codes!BK29=2,Paramètres!$D$163,IF(Codes!BK29=3,Paramètres!$D$164,IF(Codes!BK29="A","",0))))),"")</f>
        <v/>
      </c>
      <c r="BJ23" s="67" t="str">
        <f>IF(Codes!BL29&lt;&gt;"",IF(Codes!BL29=1,100,IF(Codes!BL29=9,Paramètres!$D$162,IF(Codes!BL29=2,Paramètres!$D$163,IF(Codes!BL29=3,Paramètres!$D$164,IF(Codes!BL29="A","",0))))),"")</f>
        <v/>
      </c>
      <c r="BK23" s="67" t="str">
        <f>IF(Codes!BM29&lt;&gt;"",IF(Codes!BM29=1,100,IF(Codes!BM29=9,Paramètres!$D$162,IF(Codes!BM29=2,Paramètres!$D$163,IF(Codes!BM29=3,Paramètres!$D$164,IF(Codes!BM29="A","",0))))),"")</f>
        <v/>
      </c>
      <c r="BL23" s="67" t="str">
        <f>IF(Codes!BN29&lt;&gt;"",IF(Codes!BN29=1,100,IF(Codes!BN29=9,Paramètres!$D$162,IF(Codes!BN29=2,Paramètres!$D$163,IF(Codes!BN29=3,Paramètres!$D$164,IF(Codes!BN29="A","",0))))),"")</f>
        <v/>
      </c>
      <c r="BM23" s="67" t="str">
        <f>IF(Codes!BO29&lt;&gt;"",IF(Codes!BO29=1,100,IF(Codes!BO29=9,Paramètres!$D$162,IF(Codes!BO29=2,Paramètres!$D$163,IF(Codes!BO29=3,Paramètres!$D$164,IF(Codes!BO29="A","",0))))),"")</f>
        <v/>
      </c>
      <c r="BN23" s="67" t="str">
        <f>IF(Codes!BP29&lt;&gt;"",IF(Codes!BP29=1,100,IF(Codes!BP29=9,Paramètres!$D$162,IF(Codes!BP29=2,Paramètres!$D$163,IF(Codes!BP29=3,Paramètres!$D$164,IF(Codes!BP29="A","",0))))),"")</f>
        <v/>
      </c>
      <c r="BO23" s="67" t="str">
        <f>IF(Codes!BQ29&lt;&gt;"",IF(Codes!BQ29=1,100,IF(Codes!BQ29=9,Paramètres!$D$162,IF(Codes!BQ29=2,Paramètres!$D$163,IF(Codes!BQ29=3,Paramètres!$D$164,IF(Codes!BQ29="A","",0))))),"")</f>
        <v/>
      </c>
      <c r="BP23" s="67" t="str">
        <f>IF(Codes!BR29&lt;&gt;"",IF(Codes!BR29=1,100,IF(Codes!BR29=9,Paramètres!$D$162,IF(Codes!BR29=2,Paramètres!$D$163,IF(Codes!BR29=3,Paramètres!$D$164,IF(Codes!BR29="A","",0))))),"")</f>
        <v/>
      </c>
      <c r="BQ23" s="67" t="str">
        <f>IF(Codes!BS29&lt;&gt;"",IF(Codes!BS29=1,100,IF(Codes!BS29=9,Paramètres!$D$162,IF(Codes!BS29=2,Paramètres!$D$163,IF(Codes!BS29=3,Paramètres!$D$164,IF(Codes!BS29="A","",0))))),"")</f>
        <v/>
      </c>
      <c r="BR23" s="67" t="str">
        <f>IF(Codes!BT29&lt;&gt;"",IF(Codes!BT29=1,100,IF(Codes!BT29=9,Paramètres!$D$162,IF(Codes!BT29=2,Paramètres!$D$163,IF(Codes!BT29=3,Paramètres!$D$164,IF(Codes!BT29="A","",0))))),"")</f>
        <v/>
      </c>
      <c r="BS23" s="67" t="str">
        <f>IF(Codes!BU29&lt;&gt;"",IF(Codes!BU29=1,100,IF(Codes!BU29=9,Paramètres!$D$162,IF(Codes!BU29=2,Paramètres!$D$163,IF(Codes!BU29=3,Paramètres!$D$164,IF(Codes!BU29="A","",0))))),"")</f>
        <v/>
      </c>
      <c r="BT23" s="67" t="str">
        <f>Codes!C29</f>
        <v/>
      </c>
    </row>
    <row r="24" spans="1:72" s="70" customFormat="1" ht="23.25">
      <c r="A24" s="69" t="str">
        <f>Codes!C30</f>
        <v/>
      </c>
      <c r="B24" s="67" t="str">
        <f>IF(Codes!D30&lt;&gt;"",IF(Codes!D30=1,100,IF(Codes!D30=9,Paramètres!$D$162,IF(Codes!D30=2,Paramètres!$D$163,IF(Codes!D30=3,Paramètres!$D$164,IF(Codes!D30="A","",0))))),"")</f>
        <v/>
      </c>
      <c r="C24" s="67" t="str">
        <f>IF(Codes!E30&lt;&gt;"",IF(Codes!E30=1,100,IF(Codes!E30=9,Paramètres!$D$162,IF(Codes!E30=2,Paramètres!$D$163,IF(Codes!E30=3,Paramètres!$D$164,IF(Codes!E30="A","",0))))),"")</f>
        <v/>
      </c>
      <c r="D24" s="67" t="str">
        <f>IF(Codes!F30&lt;&gt;"",IF(Codes!F30=1,100,IF(Codes!F30=9,Paramètres!$D$162,IF(Codes!F30=2,Paramètres!$D$163,IF(Codes!F30=3,Paramètres!$D$164,IF(Codes!F30="A","",0))))),"")</f>
        <v/>
      </c>
      <c r="E24" s="67" t="str">
        <f>IF(Codes!G30&lt;&gt;"",IF(Codes!G30=1,100,IF(Codes!G30=9,Paramètres!$D$162,IF(Codes!G30=2,Paramètres!$D$163,IF(Codes!G30=3,Paramètres!$D$164,IF(Codes!G30="A","",0))))),"")</f>
        <v/>
      </c>
      <c r="F24" s="67" t="str">
        <f>IF(Codes!H30&lt;&gt;"",IF(Codes!H30=1,100,IF(Codes!H30=9,Paramètres!$D$162,IF(Codes!H30=2,Paramètres!$D$163,IF(Codes!H30=3,Paramètres!$D$164,IF(Codes!H30="A","",0))))),"")</f>
        <v/>
      </c>
      <c r="G24" s="67" t="str">
        <f>IF(Codes!I30&lt;&gt;"",IF(Codes!I30=1,100,IF(Codes!I30=9,Paramètres!$D$162,IF(Codes!I30=2,Paramètres!$D$163,IF(Codes!I30=3,Paramètres!$D$164,IF(Codes!I30="A","",0))))),"")</f>
        <v/>
      </c>
      <c r="H24" s="67" t="str">
        <f>IF(Codes!J30&lt;&gt;"",IF(Codes!J30=1,100,IF(Codes!J30=9,Paramètres!$D$162,IF(Codes!J30=2,Paramètres!$D$163,IF(Codes!J30=3,Paramètres!$D$164,IF(Codes!J30="A","",0))))),"")</f>
        <v/>
      </c>
      <c r="I24" s="67" t="str">
        <f>IF(Codes!K30&lt;&gt;"",IF(Codes!K30=1,100,IF(Codes!K30=9,Paramètres!$D$162,IF(Codes!K30=2,Paramètres!$D$163,IF(Codes!K30=3,Paramètres!$D$164,IF(Codes!K30="A","",0))))),"")</f>
        <v/>
      </c>
      <c r="J24" s="67" t="str">
        <f>IF(Codes!L30&lt;&gt;"",IF(Codes!L30=1,100,IF(Codes!L30=9,Paramètres!$D$162,IF(Codes!L30=2,Paramètres!$D$163,IF(Codes!L30=3,Paramètres!$D$164,IF(Codes!L30="A","",0))))),"")</f>
        <v/>
      </c>
      <c r="K24" s="67" t="str">
        <f>IF(Codes!M30&lt;&gt;"",IF(Codes!M30=1,100,IF(Codes!M30=9,Paramètres!$D$162,IF(Codes!M30=2,Paramètres!$D$163,IF(Codes!M30=3,Paramètres!$D$164,IF(Codes!M30="A","",0))))),"")</f>
        <v/>
      </c>
      <c r="L24" s="67" t="str">
        <f>IF(Codes!N30&lt;&gt;"",IF(Codes!N30=1,100,IF(Codes!N30=9,Paramètres!$D$162,IF(Codes!N30=2,Paramètres!$D$163,IF(Codes!N30=3,Paramètres!$D$164,IF(Codes!N30="A","",0))))),"")</f>
        <v/>
      </c>
      <c r="M24" s="67" t="str">
        <f>IF(Codes!O30&lt;&gt;"",IF(Codes!O30=1,100,IF(Codes!O30=9,Paramètres!$D$162,IF(Codes!O30=2,Paramètres!$D$163,IF(Codes!O30=3,Paramètres!$D$164,IF(Codes!O30="A","",0))))),"")</f>
        <v/>
      </c>
      <c r="N24" s="67" t="str">
        <f>IF(Codes!P30&lt;&gt;"",IF(Codes!P30=1,100,IF(Codes!P30=9,Paramètres!$D$162,IF(Codes!P30=2,Paramètres!$D$163,IF(Codes!P30=3,Paramètres!$D$164,IF(Codes!P30="A","",0))))),"")</f>
        <v/>
      </c>
      <c r="O24" s="67" t="str">
        <f>IF(Codes!Q30&lt;&gt;"",IF(Codes!Q30=1,100,IF(Codes!Q30=9,Paramètres!$D$162,IF(Codes!Q30=2,Paramètres!$D$163,IF(Codes!Q30=3,Paramètres!$D$164,IF(Codes!Q30="A","",0))))),"")</f>
        <v/>
      </c>
      <c r="P24" s="67" t="str">
        <f>IF(Codes!R30&lt;&gt;"",IF(Codes!R30=1,100,IF(Codes!R30=9,Paramètres!$D$162,IF(Codes!R30=2,Paramètres!$D$163,IF(Codes!R30=3,Paramètres!$D$164,IF(Codes!R30="A","",0))))),"")</f>
        <v/>
      </c>
      <c r="Q24" s="67" t="str">
        <f>IF(Codes!S30&lt;&gt;"",IF(Codes!S30=1,100,IF(Codes!S30=9,Paramètres!$D$162,IF(Codes!S30=2,Paramètres!$D$163,IF(Codes!S30=3,Paramètres!$D$164,IF(Codes!S30="A","",0))))),"")</f>
        <v/>
      </c>
      <c r="R24" s="67" t="str">
        <f>IF(Codes!T30&lt;&gt;"",IF(Codes!T30=1,100,IF(Codes!T30=9,Paramètres!$D$162,IF(Codes!T30=2,Paramètres!$D$163,IF(Codes!T30=3,Paramètres!$D$164,IF(Codes!T30="A","",0))))),"")</f>
        <v/>
      </c>
      <c r="S24" s="67" t="str">
        <f>IF(Codes!U30&lt;&gt;"",IF(Codes!U30=1,100,IF(Codes!U30=9,Paramètres!$D$162,IF(Codes!U30=2,Paramètres!$D$163,IF(Codes!U30=3,Paramètres!$D$164,IF(Codes!U30="A","",0))))),"")</f>
        <v/>
      </c>
      <c r="T24" s="67" t="str">
        <f>IF(Codes!V30&lt;&gt;"",IF(Codes!V30=1,100,IF(Codes!V30=9,Paramètres!$D$162,IF(Codes!V30=2,Paramètres!$D$163,IF(Codes!V30=3,Paramètres!$D$164,IF(Codes!V30="A","",0))))),"")</f>
        <v/>
      </c>
      <c r="U24" s="67" t="str">
        <f>IF(Codes!W30&lt;&gt;"",IF(Codes!W30=1,100,IF(Codes!W30=9,Paramètres!$D$162,IF(Codes!W30=2,Paramètres!$D$163,IF(Codes!W30=3,Paramètres!$D$164,IF(Codes!W30="A","",0))))),"")</f>
        <v/>
      </c>
      <c r="V24" s="67" t="str">
        <f>IF(Codes!X30&lt;&gt;"",IF(Codes!X30=1,100,IF(Codes!X30=9,Paramètres!$D$162,IF(Codes!X30=2,Paramètres!$D$163,IF(Codes!X30=3,Paramètres!$D$164,IF(Codes!X30="A","",0))))),"")</f>
        <v/>
      </c>
      <c r="W24" s="67" t="str">
        <f>IF(Codes!Y30&lt;&gt;"",IF(Codes!Y30=1,100,IF(Codes!Y30=9,Paramètres!$D$162,IF(Codes!Y30=2,Paramètres!$D$163,IF(Codes!Y30=3,Paramètres!$D$164,IF(Codes!Y30="A","",0))))),"")</f>
        <v/>
      </c>
      <c r="X24" s="67" t="str">
        <f>IF(Codes!Z30&lt;&gt;"",IF(Codes!Z30=1,100,IF(Codes!Z30=9,Paramètres!$D$162,IF(Codes!Z30=2,Paramètres!$D$163,IF(Codes!Z30=3,Paramètres!$D$164,IF(Codes!Z30="A","",0))))),"")</f>
        <v/>
      </c>
      <c r="Y24" s="67" t="str">
        <f>IF(Codes!AA30&lt;&gt;"",IF(Codes!AA30=1,100,IF(Codes!AA30=9,Paramètres!$D$162,IF(Codes!AA30=2,Paramètres!$D$163,IF(Codes!AA30=3,Paramètres!$D$164,IF(Codes!AA30="A","",0))))),"")</f>
        <v/>
      </c>
      <c r="Z24" s="67" t="str">
        <f>IF(Codes!AB30&lt;&gt;"",IF(Codes!AB30=1,100,IF(Codes!AB30=9,Paramètres!$D$162,IF(Codes!AB30=2,Paramètres!$D$163,IF(Codes!AB30=3,Paramètres!$D$164,IF(Codes!AB30="A","",0))))),"")</f>
        <v/>
      </c>
      <c r="AA24" s="67" t="str">
        <f>IF(Codes!AC30&lt;&gt;"",IF(Codes!AC30=1,100,IF(Codes!AC30=9,Paramètres!$D$162,IF(Codes!AC30=2,Paramètres!$D$163,IF(Codes!AC30=3,Paramètres!$D$164,IF(Codes!AC30="A","",0))))),"")</f>
        <v/>
      </c>
      <c r="AB24" s="67" t="str">
        <f>IF(Codes!AD30&lt;&gt;"",IF(Codes!AD30=1,100,IF(Codes!AD30=9,Paramètres!$D$162,IF(Codes!AD30=2,Paramètres!$D$163,IF(Codes!AD30=3,Paramètres!$D$164,IF(Codes!AD30="A","",0))))),"")</f>
        <v/>
      </c>
      <c r="AC24" s="67" t="str">
        <f>IF(Codes!AE30&lt;&gt;"",IF(Codes!AE30=1,100,IF(Codes!AE30=9,Paramètres!$D$162,IF(Codes!AE30=2,Paramètres!$D$163,IF(Codes!AE30=3,Paramètres!$D$164,IF(Codes!AE30="A","",0))))),"")</f>
        <v/>
      </c>
      <c r="AD24" s="67" t="str">
        <f>IF(Codes!AF30&lt;&gt;"",IF(Codes!AF30=1,100,IF(Codes!AF30=9,Paramètres!$D$162,IF(Codes!AF30=2,Paramètres!$D$163,IF(Codes!AF30=3,Paramètres!$D$164,IF(Codes!AF30="A","",0))))),"")</f>
        <v/>
      </c>
      <c r="AE24" s="67" t="str">
        <f>IF(Codes!AG30&lt;&gt;"",IF(Codes!AG30=1,100,IF(Codes!AG30=9,Paramètres!$D$162,IF(Codes!AG30=2,Paramètres!$D$163,IF(Codes!AG30=3,Paramètres!$D$164,IF(Codes!AG30="A","",0))))),"")</f>
        <v/>
      </c>
      <c r="AF24" s="67" t="str">
        <f>IF(Codes!AH30&lt;&gt;"",IF(Codes!AH30=1,100,IF(Codes!AH30=9,Paramètres!$D$162,IF(Codes!AH30=2,Paramètres!$D$163,IF(Codes!AH30=3,Paramètres!$D$164,IF(Codes!AH30="A","",0))))),"")</f>
        <v/>
      </c>
      <c r="AG24" s="67" t="str">
        <f>IF(Codes!AI30&lt;&gt;"",IF(Codes!AI30=1,100,IF(Codes!AI30=9,Paramètres!$D$162,IF(Codes!AI30=2,Paramètres!$D$163,IF(Codes!AI30=3,Paramètres!$D$164,IF(Codes!AI30="A","",0))))),"")</f>
        <v/>
      </c>
      <c r="AH24" s="67" t="str">
        <f>IF(Codes!AJ30&lt;&gt;"",IF(Codes!AJ30=1,100,IF(Codes!AJ30=9,Paramètres!$D$162,IF(Codes!AJ30=2,Paramètres!$D$163,IF(Codes!AJ30=3,Paramètres!$D$164,IF(Codes!AJ30="A","",0))))),"")</f>
        <v/>
      </c>
      <c r="AI24" s="67" t="str">
        <f>IF(Codes!AK30&lt;&gt;"",IF(Codes!AK30=1,100,IF(Codes!AK30=9,Paramètres!$D$162,IF(Codes!AK30=2,Paramètres!$D$163,IF(Codes!AK30=3,Paramètres!$D$164,IF(Codes!AK30="A","",0))))),"")</f>
        <v/>
      </c>
      <c r="AJ24" s="67" t="str">
        <f>IF(Codes!AL30&lt;&gt;"",IF(Codes!AL30=1,100,IF(Codes!AL30=9,Paramètres!$D$162,IF(Codes!AL30=2,Paramètres!$D$163,IF(Codes!AL30=3,Paramètres!$D$164,IF(Codes!AL30="A","",0))))),"")</f>
        <v/>
      </c>
      <c r="AK24" s="67" t="str">
        <f>IF(Codes!AM30&lt;&gt;"",IF(Codes!AM30=1,100,IF(Codes!AM30=9,Paramètres!$D$162,IF(Codes!AM30=2,Paramètres!$D$163,IF(Codes!AM30=3,Paramètres!$D$164,IF(Codes!AM30="A","",0))))),"")</f>
        <v/>
      </c>
      <c r="AL24" s="67" t="str">
        <f>IF(Codes!AN30&lt;&gt;"",IF(Codes!AN30=1,100,IF(Codes!AN30=9,Paramètres!$D$162,IF(Codes!AN30=2,Paramètres!$D$163,IF(Codes!AN30=3,Paramètres!$D$164,IF(Codes!AN30="A","",0))))),"")</f>
        <v/>
      </c>
      <c r="AM24" s="67" t="str">
        <f>IF(Codes!AO30&lt;&gt;"",IF(Codes!AO30=1,100,IF(Codes!AO30=9,50,IF(Codes!AO30=2,Paramètres!$D$163,IF(Codes!AO30=3,Paramètres!$D$164,IF(Codes!AO30="A","",0))))),"")</f>
        <v/>
      </c>
      <c r="AN24" s="67" t="str">
        <f>IF(Codes!AP30&lt;&gt;"",IF(Codes!AP30=1,100,IF(Codes!AP30=9,50,IF(Codes!AP30=2,Paramètres!$D$163,IF(Codes!AP30=3,Paramètres!$D$164,IF(Codes!AP30="A","",0))))),"")</f>
        <v/>
      </c>
      <c r="AO24" s="67" t="str">
        <f>IF(Codes!AQ30&lt;&gt;"",IF(Codes!AQ30=1,100,IF(Codes!AQ30=9,50,IF(Codes!AQ30=2,Paramètres!$D$163,IF(Codes!AQ30=3,Paramètres!$D$164,IF(Codes!AQ30="A","",0))))),"")</f>
        <v/>
      </c>
      <c r="AP24" s="67" t="str">
        <f>IF(Codes!AR30&lt;&gt;"",IF(Codes!AR30=1,100,IF(Codes!AR30=9,50,IF(Codes!AR30=2,Paramètres!$D$163,IF(Codes!AR30=3,Paramètres!$D$164,IF(Codes!AR30="A","",0))))),"")</f>
        <v/>
      </c>
      <c r="AQ24" s="67" t="str">
        <f>IF(Codes!AS30&lt;&gt;"",IF(Codes!AS30=1,100,IF(Codes!AS30=9,Paramètres!$D$162,IF(Codes!AS30=2,Paramètres!$D$163,IF(Codes!AS30=3,Paramètres!$D$164,IF(Codes!AS30="A","",0))))),"")</f>
        <v/>
      </c>
      <c r="AR24" s="67" t="str">
        <f>IF(Codes!AT30&lt;&gt;"",IF(Codes!AT30=1,100,IF(Codes!AT30=9,50,IF(Codes!AT30=2,Paramètres!$D$163,IF(Codes!AT30=3,Paramètres!$D$164,IF(Codes!AT30="A","",0))))),"")</f>
        <v/>
      </c>
      <c r="AS24" s="67" t="str">
        <f>IF(Codes!AU30&lt;&gt;"",IF(Codes!AU30=1,100,IF(Codes!AU30=9,Paramètres!$D$162,IF(Codes!AU30=2,Paramètres!$D$163,IF(Codes!AU30=3,Paramètres!$D$164,IF(Codes!AU30="A","",0))))),"")</f>
        <v/>
      </c>
      <c r="AT24" s="67" t="str">
        <f>IF(Codes!AV30&lt;&gt;"",IF(Codes!AV30=1,100,IF(Codes!AV30=9,50,IF(Codes!AV30=2,Paramètres!$D$163,IF(Codes!AV30=3,Paramètres!$D$164,IF(Codes!AV30="A","",0))))),"")</f>
        <v/>
      </c>
      <c r="AU24" s="67" t="str">
        <f>IF(Codes!AW30&lt;&gt;"",IF(Codes!AW30=1,100,IF(Codes!AW30=9,Paramètres!$D$162,IF(Codes!AW30=2,Paramètres!$D$163,IF(Codes!AW30=3,Paramètres!$D$164,IF(Codes!AW30="A","",0))))),"")</f>
        <v/>
      </c>
      <c r="AV24" s="67" t="str">
        <f>IF(Codes!AX30&lt;&gt;"",IF(Codes!AX30=1,100,IF(Codes!AX30=9,Paramètres!$D$162,IF(Codes!AX30=2,Paramètres!$D$163,IF(Codes!AX30=3,Paramètres!$D$164,IF(Codes!AX30="A","",0))))),"")</f>
        <v/>
      </c>
      <c r="AW24" s="67" t="str">
        <f>IF(Codes!AY30&lt;&gt;"",IF(Codes!AY30=1,100,IF(Codes!AY30=9,Paramètres!$D$162,IF(Codes!AY30=2,Paramètres!$D$163,IF(Codes!AY30=3,Paramètres!$D$164,IF(Codes!AY30="A","",0))))),"")</f>
        <v/>
      </c>
      <c r="AX24" s="67" t="str">
        <f>IF(Codes!AZ30&lt;&gt;"",IF(Codes!AZ30=1,100,IF(Codes!AZ30=9,50,IF(Codes!AZ30=2,Paramètres!$D$163,IF(Codes!AZ30=3,Paramètres!$D$164,IF(Codes!AZ30="A","",0))))),"")</f>
        <v/>
      </c>
      <c r="AY24" s="67" t="str">
        <f>IF(Codes!BA30&lt;&gt;"",IF(Codes!BA30=1,100,IF(Codes!BA30=9,Paramètres!$D$162,IF(Codes!BA30=2,Paramètres!$D$163,IF(Codes!BA30=3,Paramètres!$D$164,IF(Codes!BA30="A","",0))))),"")</f>
        <v/>
      </c>
      <c r="AZ24" s="67" t="str">
        <f>IF(Codes!BB30&lt;&gt;"",IF(Codes!BB30=1,100,IF(Codes!BB30=9,Paramètres!$D$162,IF(Codes!BB30=2,Paramètres!$D$163,IF(Codes!BB30=3,Paramètres!$D$164,IF(Codes!BB30="A","",0))))),"")</f>
        <v/>
      </c>
      <c r="BA24" s="67" t="str">
        <f>IF(Codes!BC30&lt;&gt;"",IF(Codes!BC30=1,100,IF(Codes!BC30=9,Paramètres!$D$162,IF(Codes!BC30=2,Paramètres!$D$163,IF(Codes!BC30=3,Paramètres!$D$164,IF(Codes!BC30="A","",0))))),"")</f>
        <v/>
      </c>
      <c r="BB24" s="67" t="str">
        <f>IF(Codes!BD30&lt;&gt;"",IF(Codes!BD30=1,100,IF(Codes!BD30=9,Paramètres!$D$162,IF(Codes!BD30=2,Paramètres!$D$163,IF(Codes!BD30=3,Paramètres!$D$164,IF(Codes!BD30="A","",0))))),"")</f>
        <v/>
      </c>
      <c r="BC24" s="67" t="str">
        <f>IF(Codes!BE30&lt;&gt;"",IF(Codes!BE30=1,100,IF(Codes!BE30=9,Paramètres!$D$162,IF(Codes!BE30=2,Paramètres!$D$163,IF(Codes!BE30=3,Paramètres!$D$164,IF(Codes!BE30="A","",0))))),"")</f>
        <v/>
      </c>
      <c r="BD24" s="67" t="str">
        <f>IF(Codes!BF30&lt;&gt;"",IF(Codes!BF30=1,100,IF(Codes!BF30=9,Paramètres!$D$162,IF(Codes!BF30=2,Paramètres!$D$163,IF(Codes!BF30=3,Paramètres!$D$164,IF(Codes!BF30="A","",0))))),"")</f>
        <v/>
      </c>
      <c r="BE24" s="67" t="str">
        <f>IF(Codes!BG30&lt;&gt;"",IF(Codes!BG30=1,100,IF(Codes!BG30=9,Paramètres!$D$162,IF(Codes!BG30=2,Paramètres!$D$163,IF(Codes!BG30=3,Paramètres!$D$164,IF(Codes!BG30="A","",0))))),"")</f>
        <v/>
      </c>
      <c r="BF24" s="67" t="str">
        <f>IF(Codes!BH30&lt;&gt;"",IF(Codes!BH30=1,100,IF(Codes!BH30=9,Paramètres!$D$162,IF(Codes!BH30=2,Paramètres!$D$163,IF(Codes!BH30=3,Paramètres!$D$164,IF(Codes!BH30="A","",0))))),"")</f>
        <v/>
      </c>
      <c r="BG24" s="67" t="str">
        <f>IF(Codes!BI30&lt;&gt;"",IF(Codes!BI30=1,100,IF(Codes!BI30=9,Paramètres!$D$162,IF(Codes!BI30=2,Paramètres!$D$163,IF(Codes!BI30=3,Paramètres!$D$164,IF(Codes!BI30="A","",0))))),"")</f>
        <v/>
      </c>
      <c r="BH24" s="67" t="str">
        <f>IF(Codes!BJ30&lt;&gt;"",IF(Codes!BJ30=1,100,IF(Codes!BJ30=9,50,IF(Codes!BJ30=2,Paramètres!$D$163,IF(Codes!BJ30=3,Paramètres!$D$164,IF(Codes!BJ30="A","",0))))),"")</f>
        <v/>
      </c>
      <c r="BI24" s="67" t="str">
        <f>IF(Codes!BK30&lt;&gt;"",IF(Codes!BK30=1,100,IF(Codes!BK30=9,Paramètres!$D$162,IF(Codes!BK30=2,Paramètres!$D$163,IF(Codes!BK30=3,Paramètres!$D$164,IF(Codes!BK30="A","",0))))),"")</f>
        <v/>
      </c>
      <c r="BJ24" s="67" t="str">
        <f>IF(Codes!BL30&lt;&gt;"",IF(Codes!BL30=1,100,IF(Codes!BL30=9,Paramètres!$D$162,IF(Codes!BL30=2,Paramètres!$D$163,IF(Codes!BL30=3,Paramètres!$D$164,IF(Codes!BL30="A","",0))))),"")</f>
        <v/>
      </c>
      <c r="BK24" s="67" t="str">
        <f>IF(Codes!BM30&lt;&gt;"",IF(Codes!BM30=1,100,IF(Codes!BM30=9,Paramètres!$D$162,IF(Codes!BM30=2,Paramètres!$D$163,IF(Codes!BM30=3,Paramètres!$D$164,IF(Codes!BM30="A","",0))))),"")</f>
        <v/>
      </c>
      <c r="BL24" s="67" t="str">
        <f>IF(Codes!BN30&lt;&gt;"",IF(Codes!BN30=1,100,IF(Codes!BN30=9,Paramètres!$D$162,IF(Codes!BN30=2,Paramètres!$D$163,IF(Codes!BN30=3,Paramètres!$D$164,IF(Codes!BN30="A","",0))))),"")</f>
        <v/>
      </c>
      <c r="BM24" s="67" t="str">
        <f>IF(Codes!BO30&lt;&gt;"",IF(Codes!BO30=1,100,IF(Codes!BO30=9,Paramètres!$D$162,IF(Codes!BO30=2,Paramètres!$D$163,IF(Codes!BO30=3,Paramètres!$D$164,IF(Codes!BO30="A","",0))))),"")</f>
        <v/>
      </c>
      <c r="BN24" s="67" t="str">
        <f>IF(Codes!BP30&lt;&gt;"",IF(Codes!BP30=1,100,IF(Codes!BP30=9,Paramètres!$D$162,IF(Codes!BP30=2,Paramètres!$D$163,IF(Codes!BP30=3,Paramètres!$D$164,IF(Codes!BP30="A","",0))))),"")</f>
        <v/>
      </c>
      <c r="BO24" s="67" t="str">
        <f>IF(Codes!BQ30&lt;&gt;"",IF(Codes!BQ30=1,100,IF(Codes!BQ30=9,Paramètres!$D$162,IF(Codes!BQ30=2,Paramètres!$D$163,IF(Codes!BQ30=3,Paramètres!$D$164,IF(Codes!BQ30="A","",0))))),"")</f>
        <v/>
      </c>
      <c r="BP24" s="67" t="str">
        <f>IF(Codes!BR30&lt;&gt;"",IF(Codes!BR30=1,100,IF(Codes!BR30=9,Paramètres!$D$162,IF(Codes!BR30=2,Paramètres!$D$163,IF(Codes!BR30=3,Paramètres!$D$164,IF(Codes!BR30="A","",0))))),"")</f>
        <v/>
      </c>
      <c r="BQ24" s="67" t="str">
        <f>IF(Codes!BS30&lt;&gt;"",IF(Codes!BS30=1,100,IF(Codes!BS30=9,Paramètres!$D$162,IF(Codes!BS30=2,Paramètres!$D$163,IF(Codes!BS30=3,Paramètres!$D$164,IF(Codes!BS30="A","",0))))),"")</f>
        <v/>
      </c>
      <c r="BR24" s="67" t="str">
        <f>IF(Codes!BT30&lt;&gt;"",IF(Codes!BT30=1,100,IF(Codes!BT30=9,Paramètres!$D$162,IF(Codes!BT30=2,Paramètres!$D$163,IF(Codes!BT30=3,Paramètres!$D$164,IF(Codes!BT30="A","",0))))),"")</f>
        <v/>
      </c>
      <c r="BS24" s="67" t="str">
        <f>IF(Codes!BU30&lt;&gt;"",IF(Codes!BU30=1,100,IF(Codes!BU30=9,Paramètres!$D$162,IF(Codes!BU30=2,Paramètres!$D$163,IF(Codes!BU30=3,Paramètres!$D$164,IF(Codes!BU30="A","",0))))),"")</f>
        <v/>
      </c>
      <c r="BT24" s="67" t="str">
        <f>Codes!C30</f>
        <v/>
      </c>
    </row>
    <row r="25" spans="1:72" s="70" customFormat="1" ht="23.25">
      <c r="A25" s="69" t="str">
        <f>Codes!C31</f>
        <v/>
      </c>
      <c r="B25" s="67" t="str">
        <f>IF(Codes!D31&lt;&gt;"",IF(Codes!D31=1,100,IF(Codes!D31=9,Paramètres!$D$162,IF(Codes!D31=2,Paramètres!$D$163,IF(Codes!D31=3,Paramètres!$D$164,IF(Codes!D31="A","",0))))),"")</f>
        <v/>
      </c>
      <c r="C25" s="67" t="str">
        <f>IF(Codes!E31&lt;&gt;"",IF(Codes!E31=1,100,IF(Codes!E31=9,Paramètres!$D$162,IF(Codes!E31=2,Paramètres!$D$163,IF(Codes!E31=3,Paramètres!$D$164,IF(Codes!E31="A","",0))))),"")</f>
        <v/>
      </c>
      <c r="D25" s="67" t="str">
        <f>IF(Codes!F31&lt;&gt;"",IF(Codes!F31=1,100,IF(Codes!F31=9,Paramètres!$D$162,IF(Codes!F31=2,Paramètres!$D$163,IF(Codes!F31=3,Paramètres!$D$164,IF(Codes!F31="A","",0))))),"")</f>
        <v/>
      </c>
      <c r="E25" s="67" t="str">
        <f>IF(Codes!G31&lt;&gt;"",IF(Codes!G31=1,100,IF(Codes!G31=9,Paramètres!$D$162,IF(Codes!G31=2,Paramètres!$D$163,IF(Codes!G31=3,Paramètres!$D$164,IF(Codes!G31="A","",0))))),"")</f>
        <v/>
      </c>
      <c r="F25" s="67" t="str">
        <f>IF(Codes!H31&lt;&gt;"",IF(Codes!H31=1,100,IF(Codes!H31=9,Paramètres!$D$162,IF(Codes!H31=2,Paramètres!$D$163,IF(Codes!H31=3,Paramètres!$D$164,IF(Codes!H31="A","",0))))),"")</f>
        <v/>
      </c>
      <c r="G25" s="67" t="str">
        <f>IF(Codes!I31&lt;&gt;"",IF(Codes!I31=1,100,IF(Codes!I31=9,Paramètres!$D$162,IF(Codes!I31=2,Paramètres!$D$163,IF(Codes!I31=3,Paramètres!$D$164,IF(Codes!I31="A","",0))))),"")</f>
        <v/>
      </c>
      <c r="H25" s="67" t="str">
        <f>IF(Codes!J31&lt;&gt;"",IF(Codes!J31=1,100,IF(Codes!J31=9,Paramètres!$D$162,IF(Codes!J31=2,Paramètres!$D$163,IF(Codes!J31=3,Paramètres!$D$164,IF(Codes!J31="A","",0))))),"")</f>
        <v/>
      </c>
      <c r="I25" s="67" t="str">
        <f>IF(Codes!K31&lt;&gt;"",IF(Codes!K31=1,100,IF(Codes!K31=9,Paramètres!$D$162,IF(Codes!K31=2,Paramètres!$D$163,IF(Codes!K31=3,Paramètres!$D$164,IF(Codes!K31="A","",0))))),"")</f>
        <v/>
      </c>
      <c r="J25" s="67" t="str">
        <f>IF(Codes!L31&lt;&gt;"",IF(Codes!L31=1,100,IF(Codes!L31=9,Paramètres!$D$162,IF(Codes!L31=2,Paramètres!$D$163,IF(Codes!L31=3,Paramètres!$D$164,IF(Codes!L31="A","",0))))),"")</f>
        <v/>
      </c>
      <c r="K25" s="67" t="str">
        <f>IF(Codes!M31&lt;&gt;"",IF(Codes!M31=1,100,IF(Codes!M31=9,Paramètres!$D$162,IF(Codes!M31=2,Paramètres!$D$163,IF(Codes!M31=3,Paramètres!$D$164,IF(Codes!M31="A","",0))))),"")</f>
        <v/>
      </c>
      <c r="L25" s="67" t="str">
        <f>IF(Codes!N31&lt;&gt;"",IF(Codes!N31=1,100,IF(Codes!N31=9,Paramètres!$D$162,IF(Codes!N31=2,Paramètres!$D$163,IF(Codes!N31=3,Paramètres!$D$164,IF(Codes!N31="A","",0))))),"")</f>
        <v/>
      </c>
      <c r="M25" s="67" t="str">
        <f>IF(Codes!O31&lt;&gt;"",IF(Codes!O31=1,100,IF(Codes!O31=9,Paramètres!$D$162,IF(Codes!O31=2,Paramètres!$D$163,IF(Codes!O31=3,Paramètres!$D$164,IF(Codes!O31="A","",0))))),"")</f>
        <v/>
      </c>
      <c r="N25" s="67" t="str">
        <f>IF(Codes!P31&lt;&gt;"",IF(Codes!P31=1,100,IF(Codes!P31=9,Paramètres!$D$162,IF(Codes!P31=2,Paramètres!$D$163,IF(Codes!P31=3,Paramètres!$D$164,IF(Codes!P31="A","",0))))),"")</f>
        <v/>
      </c>
      <c r="O25" s="67" t="str">
        <f>IF(Codes!Q31&lt;&gt;"",IF(Codes!Q31=1,100,IF(Codes!Q31=9,Paramètres!$D$162,IF(Codes!Q31=2,Paramètres!$D$163,IF(Codes!Q31=3,Paramètres!$D$164,IF(Codes!Q31="A","",0))))),"")</f>
        <v/>
      </c>
      <c r="P25" s="67" t="str">
        <f>IF(Codes!R31&lt;&gt;"",IF(Codes!R31=1,100,IF(Codes!R31=9,Paramètres!$D$162,IF(Codes!R31=2,Paramètres!$D$163,IF(Codes!R31=3,Paramètres!$D$164,IF(Codes!R31="A","",0))))),"")</f>
        <v/>
      </c>
      <c r="Q25" s="67" t="str">
        <f>IF(Codes!S31&lt;&gt;"",IF(Codes!S31=1,100,IF(Codes!S31=9,Paramètres!$D$162,IF(Codes!S31=2,Paramètres!$D$163,IF(Codes!S31=3,Paramètres!$D$164,IF(Codes!S31="A","",0))))),"")</f>
        <v/>
      </c>
      <c r="R25" s="67" t="str">
        <f>IF(Codes!T31&lt;&gt;"",IF(Codes!T31=1,100,IF(Codes!T31=9,Paramètres!$D$162,IF(Codes!T31=2,Paramètres!$D$163,IF(Codes!T31=3,Paramètres!$D$164,IF(Codes!T31="A","",0))))),"")</f>
        <v/>
      </c>
      <c r="S25" s="67" t="str">
        <f>IF(Codes!U31&lt;&gt;"",IF(Codes!U31=1,100,IF(Codes!U31=9,Paramètres!$D$162,IF(Codes!U31=2,Paramètres!$D$163,IF(Codes!U31=3,Paramètres!$D$164,IF(Codes!U31="A","",0))))),"")</f>
        <v/>
      </c>
      <c r="T25" s="67" t="str">
        <f>IF(Codes!V31&lt;&gt;"",IF(Codes!V31=1,100,IF(Codes!V31=9,Paramètres!$D$162,IF(Codes!V31=2,Paramètres!$D$163,IF(Codes!V31=3,Paramètres!$D$164,IF(Codes!V31="A","",0))))),"")</f>
        <v/>
      </c>
      <c r="U25" s="67" t="str">
        <f>IF(Codes!W31&lt;&gt;"",IF(Codes!W31=1,100,IF(Codes!W31=9,Paramètres!$D$162,IF(Codes!W31=2,Paramètres!$D$163,IF(Codes!W31=3,Paramètres!$D$164,IF(Codes!W31="A","",0))))),"")</f>
        <v/>
      </c>
      <c r="V25" s="67" t="str">
        <f>IF(Codes!X31&lt;&gt;"",IF(Codes!X31=1,100,IF(Codes!X31=9,Paramètres!$D$162,IF(Codes!X31=2,Paramètres!$D$163,IF(Codes!X31=3,Paramètres!$D$164,IF(Codes!X31="A","",0))))),"")</f>
        <v/>
      </c>
      <c r="W25" s="67" t="str">
        <f>IF(Codes!Y31&lt;&gt;"",IF(Codes!Y31=1,100,IF(Codes!Y31=9,Paramètres!$D$162,IF(Codes!Y31=2,Paramètres!$D$163,IF(Codes!Y31=3,Paramètres!$D$164,IF(Codes!Y31="A","",0))))),"")</f>
        <v/>
      </c>
      <c r="X25" s="67" t="str">
        <f>IF(Codes!Z31&lt;&gt;"",IF(Codes!Z31=1,100,IF(Codes!Z31=9,Paramètres!$D$162,IF(Codes!Z31=2,Paramètres!$D$163,IF(Codes!Z31=3,Paramètres!$D$164,IF(Codes!Z31="A","",0))))),"")</f>
        <v/>
      </c>
      <c r="Y25" s="67" t="str">
        <f>IF(Codes!AA31&lt;&gt;"",IF(Codes!AA31=1,100,IF(Codes!AA31=9,Paramètres!$D$162,IF(Codes!AA31=2,Paramètres!$D$163,IF(Codes!AA31=3,Paramètres!$D$164,IF(Codes!AA31="A","",0))))),"")</f>
        <v/>
      </c>
      <c r="Z25" s="67" t="str">
        <f>IF(Codes!AB31&lt;&gt;"",IF(Codes!AB31=1,100,IF(Codes!AB31=9,Paramètres!$D$162,IF(Codes!AB31=2,Paramètres!$D$163,IF(Codes!AB31=3,Paramètres!$D$164,IF(Codes!AB31="A","",0))))),"")</f>
        <v/>
      </c>
      <c r="AA25" s="67" t="str">
        <f>IF(Codes!AC31&lt;&gt;"",IF(Codes!AC31=1,100,IF(Codes!AC31=9,Paramètres!$D$162,IF(Codes!AC31=2,Paramètres!$D$163,IF(Codes!AC31=3,Paramètres!$D$164,IF(Codes!AC31="A","",0))))),"")</f>
        <v/>
      </c>
      <c r="AB25" s="67" t="str">
        <f>IF(Codes!AD31&lt;&gt;"",IF(Codes!AD31=1,100,IF(Codes!AD31=9,Paramètres!$D$162,IF(Codes!AD31=2,Paramètres!$D$163,IF(Codes!AD31=3,Paramètres!$D$164,IF(Codes!AD31="A","",0))))),"")</f>
        <v/>
      </c>
      <c r="AC25" s="67" t="str">
        <f>IF(Codes!AE31&lt;&gt;"",IF(Codes!AE31=1,100,IF(Codes!AE31=9,Paramètres!$D$162,IF(Codes!AE31=2,Paramètres!$D$163,IF(Codes!AE31=3,Paramètres!$D$164,IF(Codes!AE31="A","",0))))),"")</f>
        <v/>
      </c>
      <c r="AD25" s="67" t="str">
        <f>IF(Codes!AF31&lt;&gt;"",IF(Codes!AF31=1,100,IF(Codes!AF31=9,Paramètres!$D$162,IF(Codes!AF31=2,Paramètres!$D$163,IF(Codes!AF31=3,Paramètres!$D$164,IF(Codes!AF31="A","",0))))),"")</f>
        <v/>
      </c>
      <c r="AE25" s="67" t="str">
        <f>IF(Codes!AG31&lt;&gt;"",IF(Codes!AG31=1,100,IF(Codes!AG31=9,Paramètres!$D$162,IF(Codes!AG31=2,Paramètres!$D$163,IF(Codes!AG31=3,Paramètres!$D$164,IF(Codes!AG31="A","",0))))),"")</f>
        <v/>
      </c>
      <c r="AF25" s="67" t="str">
        <f>IF(Codes!AH31&lt;&gt;"",IF(Codes!AH31=1,100,IF(Codes!AH31=9,Paramètres!$D$162,IF(Codes!AH31=2,Paramètres!$D$163,IF(Codes!AH31=3,Paramètres!$D$164,IF(Codes!AH31="A","",0))))),"")</f>
        <v/>
      </c>
      <c r="AG25" s="67" t="str">
        <f>IF(Codes!AI31&lt;&gt;"",IF(Codes!AI31=1,100,IF(Codes!AI31=9,Paramètres!$D$162,IF(Codes!AI31=2,Paramètres!$D$163,IF(Codes!AI31=3,Paramètres!$D$164,IF(Codes!AI31="A","",0))))),"")</f>
        <v/>
      </c>
      <c r="AH25" s="67" t="str">
        <f>IF(Codes!AJ31&lt;&gt;"",IF(Codes!AJ31=1,100,IF(Codes!AJ31=9,Paramètres!$D$162,IF(Codes!AJ31=2,Paramètres!$D$163,IF(Codes!AJ31=3,Paramètres!$D$164,IF(Codes!AJ31="A","",0))))),"")</f>
        <v/>
      </c>
      <c r="AI25" s="67" t="str">
        <f>IF(Codes!AK31&lt;&gt;"",IF(Codes!AK31=1,100,IF(Codes!AK31=9,Paramètres!$D$162,IF(Codes!AK31=2,Paramètres!$D$163,IF(Codes!AK31=3,Paramètres!$D$164,IF(Codes!AK31="A","",0))))),"")</f>
        <v/>
      </c>
      <c r="AJ25" s="67" t="str">
        <f>IF(Codes!AL31&lt;&gt;"",IF(Codes!AL31=1,100,IF(Codes!AL31=9,Paramètres!$D$162,IF(Codes!AL31=2,Paramètres!$D$163,IF(Codes!AL31=3,Paramètres!$D$164,IF(Codes!AL31="A","",0))))),"")</f>
        <v/>
      </c>
      <c r="AK25" s="67" t="str">
        <f>IF(Codes!AM31&lt;&gt;"",IF(Codes!AM31=1,100,IF(Codes!AM31=9,Paramètres!$D$162,IF(Codes!AM31=2,Paramètres!$D$163,IF(Codes!AM31=3,Paramètres!$D$164,IF(Codes!AM31="A","",0))))),"")</f>
        <v/>
      </c>
      <c r="AL25" s="67" t="str">
        <f>IF(Codes!AN31&lt;&gt;"",IF(Codes!AN31=1,100,IF(Codes!AN31=9,Paramètres!$D$162,IF(Codes!AN31=2,Paramètres!$D$163,IF(Codes!AN31=3,Paramètres!$D$164,IF(Codes!AN31="A","",0))))),"")</f>
        <v/>
      </c>
      <c r="AM25" s="67" t="str">
        <f>IF(Codes!AO31&lt;&gt;"",IF(Codes!AO31=1,100,IF(Codes!AO31=9,50,IF(Codes!AO31=2,Paramètres!$D$163,IF(Codes!AO31=3,Paramètres!$D$164,IF(Codes!AO31="A","",0))))),"")</f>
        <v/>
      </c>
      <c r="AN25" s="67" t="str">
        <f>IF(Codes!AP31&lt;&gt;"",IF(Codes!AP31=1,100,IF(Codes!AP31=9,50,IF(Codes!AP31=2,Paramètres!$D$163,IF(Codes!AP31=3,Paramètres!$D$164,IF(Codes!AP31="A","",0))))),"")</f>
        <v/>
      </c>
      <c r="AO25" s="67" t="str">
        <f>IF(Codes!AQ31&lt;&gt;"",IF(Codes!AQ31=1,100,IF(Codes!AQ31=9,50,IF(Codes!AQ31=2,Paramètres!$D$163,IF(Codes!AQ31=3,Paramètres!$D$164,IF(Codes!AQ31="A","",0))))),"")</f>
        <v/>
      </c>
      <c r="AP25" s="67" t="str">
        <f>IF(Codes!AR31&lt;&gt;"",IF(Codes!AR31=1,100,IF(Codes!AR31=9,50,IF(Codes!AR31=2,Paramètres!$D$163,IF(Codes!AR31=3,Paramètres!$D$164,IF(Codes!AR31="A","",0))))),"")</f>
        <v/>
      </c>
      <c r="AQ25" s="67" t="str">
        <f>IF(Codes!AS31&lt;&gt;"",IF(Codes!AS31=1,100,IF(Codes!AS31=9,Paramètres!$D$162,IF(Codes!AS31=2,Paramètres!$D$163,IF(Codes!AS31=3,Paramètres!$D$164,IF(Codes!AS31="A","",0))))),"")</f>
        <v/>
      </c>
      <c r="AR25" s="67" t="str">
        <f>IF(Codes!AT31&lt;&gt;"",IF(Codes!AT31=1,100,IF(Codes!AT31=9,50,IF(Codes!AT31=2,Paramètres!$D$163,IF(Codes!AT31=3,Paramètres!$D$164,IF(Codes!AT31="A","",0))))),"")</f>
        <v/>
      </c>
      <c r="AS25" s="67" t="str">
        <f>IF(Codes!AU31&lt;&gt;"",IF(Codes!AU31=1,100,IF(Codes!AU31=9,Paramètres!$D$162,IF(Codes!AU31=2,Paramètres!$D$163,IF(Codes!AU31=3,Paramètres!$D$164,IF(Codes!AU31="A","",0))))),"")</f>
        <v/>
      </c>
      <c r="AT25" s="67" t="str">
        <f>IF(Codes!AV31&lt;&gt;"",IF(Codes!AV31=1,100,IF(Codes!AV31=9,50,IF(Codes!AV31=2,Paramètres!$D$163,IF(Codes!AV31=3,Paramètres!$D$164,IF(Codes!AV31="A","",0))))),"")</f>
        <v/>
      </c>
      <c r="AU25" s="67" t="str">
        <f>IF(Codes!AW31&lt;&gt;"",IF(Codes!AW31=1,100,IF(Codes!AW31=9,Paramètres!$D$162,IF(Codes!AW31=2,Paramètres!$D$163,IF(Codes!AW31=3,Paramètres!$D$164,IF(Codes!AW31="A","",0))))),"")</f>
        <v/>
      </c>
      <c r="AV25" s="67" t="str">
        <f>IF(Codes!AX31&lt;&gt;"",IF(Codes!AX31=1,100,IF(Codes!AX31=9,Paramètres!$D$162,IF(Codes!AX31=2,Paramètres!$D$163,IF(Codes!AX31=3,Paramètres!$D$164,IF(Codes!AX31="A","",0))))),"")</f>
        <v/>
      </c>
      <c r="AW25" s="67" t="str">
        <f>IF(Codes!AY31&lt;&gt;"",IF(Codes!AY31=1,100,IF(Codes!AY31=9,Paramètres!$D$162,IF(Codes!AY31=2,Paramètres!$D$163,IF(Codes!AY31=3,Paramètres!$D$164,IF(Codes!AY31="A","",0))))),"")</f>
        <v/>
      </c>
      <c r="AX25" s="67" t="str">
        <f>IF(Codes!AZ31&lt;&gt;"",IF(Codes!AZ31=1,100,IF(Codes!AZ31=9,50,IF(Codes!AZ31=2,Paramètres!$D$163,IF(Codes!AZ31=3,Paramètres!$D$164,IF(Codes!AZ31="A","",0))))),"")</f>
        <v/>
      </c>
      <c r="AY25" s="67" t="str">
        <f>IF(Codes!BA31&lt;&gt;"",IF(Codes!BA31=1,100,IF(Codes!BA31=9,Paramètres!$D$162,IF(Codes!BA31=2,Paramètres!$D$163,IF(Codes!BA31=3,Paramètres!$D$164,IF(Codes!BA31="A","",0))))),"")</f>
        <v/>
      </c>
      <c r="AZ25" s="67" t="str">
        <f>IF(Codes!BB31&lt;&gt;"",IF(Codes!BB31=1,100,IF(Codes!BB31=9,Paramètres!$D$162,IF(Codes!BB31=2,Paramètres!$D$163,IF(Codes!BB31=3,Paramètres!$D$164,IF(Codes!BB31="A","",0))))),"")</f>
        <v/>
      </c>
      <c r="BA25" s="67" t="str">
        <f>IF(Codes!BC31&lt;&gt;"",IF(Codes!BC31=1,100,IF(Codes!BC31=9,Paramètres!$D$162,IF(Codes!BC31=2,Paramètres!$D$163,IF(Codes!BC31=3,Paramètres!$D$164,IF(Codes!BC31="A","",0))))),"")</f>
        <v/>
      </c>
      <c r="BB25" s="67" t="str">
        <f>IF(Codes!BD31&lt;&gt;"",IF(Codes!BD31=1,100,IF(Codes!BD31=9,Paramètres!$D$162,IF(Codes!BD31=2,Paramètres!$D$163,IF(Codes!BD31=3,Paramètres!$D$164,IF(Codes!BD31="A","",0))))),"")</f>
        <v/>
      </c>
      <c r="BC25" s="67" t="str">
        <f>IF(Codes!BE31&lt;&gt;"",IF(Codes!BE31=1,100,IF(Codes!BE31=9,Paramètres!$D$162,IF(Codes!BE31=2,Paramètres!$D$163,IF(Codes!BE31=3,Paramètres!$D$164,IF(Codes!BE31="A","",0))))),"")</f>
        <v/>
      </c>
      <c r="BD25" s="67" t="str">
        <f>IF(Codes!BF31&lt;&gt;"",IF(Codes!BF31=1,100,IF(Codes!BF31=9,Paramètres!$D$162,IF(Codes!BF31=2,Paramètres!$D$163,IF(Codes!BF31=3,Paramètres!$D$164,IF(Codes!BF31="A","",0))))),"")</f>
        <v/>
      </c>
      <c r="BE25" s="67" t="str">
        <f>IF(Codes!BG31&lt;&gt;"",IF(Codes!BG31=1,100,IF(Codes!BG31=9,Paramètres!$D$162,IF(Codes!BG31=2,Paramètres!$D$163,IF(Codes!BG31=3,Paramètres!$D$164,IF(Codes!BG31="A","",0))))),"")</f>
        <v/>
      </c>
      <c r="BF25" s="67" t="str">
        <f>IF(Codes!BH31&lt;&gt;"",IF(Codes!BH31=1,100,IF(Codes!BH31=9,Paramètres!$D$162,IF(Codes!BH31=2,Paramètres!$D$163,IF(Codes!BH31=3,Paramètres!$D$164,IF(Codes!BH31="A","",0))))),"")</f>
        <v/>
      </c>
      <c r="BG25" s="67" t="str">
        <f>IF(Codes!BI31&lt;&gt;"",IF(Codes!BI31=1,100,IF(Codes!BI31=9,Paramètres!$D$162,IF(Codes!BI31=2,Paramètres!$D$163,IF(Codes!BI31=3,Paramètres!$D$164,IF(Codes!BI31="A","",0))))),"")</f>
        <v/>
      </c>
      <c r="BH25" s="67" t="str">
        <f>IF(Codes!BJ31&lt;&gt;"",IF(Codes!BJ31=1,100,IF(Codes!BJ31=9,50,IF(Codes!BJ31=2,Paramètres!$D$163,IF(Codes!BJ31=3,Paramètres!$D$164,IF(Codes!BJ31="A","",0))))),"")</f>
        <v/>
      </c>
      <c r="BI25" s="67" t="str">
        <f>IF(Codes!BK31&lt;&gt;"",IF(Codes!BK31=1,100,IF(Codes!BK31=9,Paramètres!$D$162,IF(Codes!BK31=2,Paramètres!$D$163,IF(Codes!BK31=3,Paramètres!$D$164,IF(Codes!BK31="A","",0))))),"")</f>
        <v/>
      </c>
      <c r="BJ25" s="67" t="str">
        <f>IF(Codes!BL31&lt;&gt;"",IF(Codes!BL31=1,100,IF(Codes!BL31=9,Paramètres!$D$162,IF(Codes!BL31=2,Paramètres!$D$163,IF(Codes!BL31=3,Paramètres!$D$164,IF(Codes!BL31="A","",0))))),"")</f>
        <v/>
      </c>
      <c r="BK25" s="67" t="str">
        <f>IF(Codes!BM31&lt;&gt;"",IF(Codes!BM31=1,100,IF(Codes!BM31=9,Paramètres!$D$162,IF(Codes!BM31=2,Paramètres!$D$163,IF(Codes!BM31=3,Paramètres!$D$164,IF(Codes!BM31="A","",0))))),"")</f>
        <v/>
      </c>
      <c r="BL25" s="67" t="str">
        <f>IF(Codes!BN31&lt;&gt;"",IF(Codes!BN31=1,100,IF(Codes!BN31=9,Paramètres!$D$162,IF(Codes!BN31=2,Paramètres!$D$163,IF(Codes!BN31=3,Paramètres!$D$164,IF(Codes!BN31="A","",0))))),"")</f>
        <v/>
      </c>
      <c r="BM25" s="67" t="str">
        <f>IF(Codes!BO31&lt;&gt;"",IF(Codes!BO31=1,100,IF(Codes!BO31=9,Paramètres!$D$162,IF(Codes!BO31=2,Paramètres!$D$163,IF(Codes!BO31=3,Paramètres!$D$164,IF(Codes!BO31="A","",0))))),"")</f>
        <v/>
      </c>
      <c r="BN25" s="67" t="str">
        <f>IF(Codes!BP31&lt;&gt;"",IF(Codes!BP31=1,100,IF(Codes!BP31=9,Paramètres!$D$162,IF(Codes!BP31=2,Paramètres!$D$163,IF(Codes!BP31=3,Paramètres!$D$164,IF(Codes!BP31="A","",0))))),"")</f>
        <v/>
      </c>
      <c r="BO25" s="67" t="str">
        <f>IF(Codes!BQ31&lt;&gt;"",IF(Codes!BQ31=1,100,IF(Codes!BQ31=9,Paramètres!$D$162,IF(Codes!BQ31=2,Paramètres!$D$163,IF(Codes!BQ31=3,Paramètres!$D$164,IF(Codes!BQ31="A","",0))))),"")</f>
        <v/>
      </c>
      <c r="BP25" s="67" t="str">
        <f>IF(Codes!BR31&lt;&gt;"",IF(Codes!BR31=1,100,IF(Codes!BR31=9,Paramètres!$D$162,IF(Codes!BR31=2,Paramètres!$D$163,IF(Codes!BR31=3,Paramètres!$D$164,IF(Codes!BR31="A","",0))))),"")</f>
        <v/>
      </c>
      <c r="BQ25" s="67" t="str">
        <f>IF(Codes!BS31&lt;&gt;"",IF(Codes!BS31=1,100,IF(Codes!BS31=9,Paramètres!$D$162,IF(Codes!BS31=2,Paramètres!$D$163,IF(Codes!BS31=3,Paramètres!$D$164,IF(Codes!BS31="A","",0))))),"")</f>
        <v/>
      </c>
      <c r="BR25" s="67" t="str">
        <f>IF(Codes!BT31&lt;&gt;"",IF(Codes!BT31=1,100,IF(Codes!BT31=9,Paramètres!$D$162,IF(Codes!BT31=2,Paramètres!$D$163,IF(Codes!BT31=3,Paramètres!$D$164,IF(Codes!BT31="A","",0))))),"")</f>
        <v/>
      </c>
      <c r="BS25" s="67" t="str">
        <f>IF(Codes!BU31&lt;&gt;"",IF(Codes!BU31=1,100,IF(Codes!BU31=9,Paramètres!$D$162,IF(Codes!BU31=2,Paramètres!$D$163,IF(Codes!BU31=3,Paramètres!$D$164,IF(Codes!BU31="A","",0))))),"")</f>
        <v/>
      </c>
      <c r="BT25" s="67" t="str">
        <f>Codes!C31</f>
        <v/>
      </c>
    </row>
    <row r="26" spans="1:72" s="70" customFormat="1" ht="23.25">
      <c r="A26" s="69" t="str">
        <f>Codes!C32</f>
        <v/>
      </c>
      <c r="B26" s="67" t="str">
        <f>IF(Codes!D32&lt;&gt;"",IF(Codes!D32=1,100,IF(Codes!D32=9,Paramètres!$D$162,IF(Codes!D32=2,Paramètres!$D$163,IF(Codes!D32=3,Paramètres!$D$164,IF(Codes!D32="A","",0))))),"")</f>
        <v/>
      </c>
      <c r="C26" s="67" t="str">
        <f>IF(Codes!E32&lt;&gt;"",IF(Codes!E32=1,100,IF(Codes!E32=9,Paramètres!$D$162,IF(Codes!E32=2,Paramètres!$D$163,IF(Codes!E32=3,Paramètres!$D$164,IF(Codes!E32="A","",0))))),"")</f>
        <v/>
      </c>
      <c r="D26" s="67" t="str">
        <f>IF(Codes!F32&lt;&gt;"",IF(Codes!F32=1,100,IF(Codes!F32=9,Paramètres!$D$162,IF(Codes!F32=2,Paramètres!$D$163,IF(Codes!F32=3,Paramètres!$D$164,IF(Codes!F32="A","",0))))),"")</f>
        <v/>
      </c>
      <c r="E26" s="67" t="str">
        <f>IF(Codes!G32&lt;&gt;"",IF(Codes!G32=1,100,IF(Codes!G32=9,Paramètres!$D$162,IF(Codes!G32=2,Paramètres!$D$163,IF(Codes!G32=3,Paramètres!$D$164,IF(Codes!G32="A","",0))))),"")</f>
        <v/>
      </c>
      <c r="F26" s="67" t="str">
        <f>IF(Codes!H32&lt;&gt;"",IF(Codes!H32=1,100,IF(Codes!H32=9,Paramètres!$D$162,IF(Codes!H32=2,Paramètres!$D$163,IF(Codes!H32=3,Paramètres!$D$164,IF(Codes!H32="A","",0))))),"")</f>
        <v/>
      </c>
      <c r="G26" s="67" t="str">
        <f>IF(Codes!I32&lt;&gt;"",IF(Codes!I32=1,100,IF(Codes!I32=9,Paramètres!$D$162,IF(Codes!I32=2,Paramètres!$D$163,IF(Codes!I32=3,Paramètres!$D$164,IF(Codes!I32="A","",0))))),"")</f>
        <v/>
      </c>
      <c r="H26" s="67" t="str">
        <f>IF(Codes!J32&lt;&gt;"",IF(Codes!J32=1,100,IF(Codes!J32=9,Paramètres!$D$162,IF(Codes!J32=2,Paramètres!$D$163,IF(Codes!J32=3,Paramètres!$D$164,IF(Codes!J32="A","",0))))),"")</f>
        <v/>
      </c>
      <c r="I26" s="67" t="str">
        <f>IF(Codes!K32&lt;&gt;"",IF(Codes!K32=1,100,IF(Codes!K32=9,Paramètres!$D$162,IF(Codes!K32=2,Paramètres!$D$163,IF(Codes!K32=3,Paramètres!$D$164,IF(Codes!K32="A","",0))))),"")</f>
        <v/>
      </c>
      <c r="J26" s="67" t="str">
        <f>IF(Codes!L32&lt;&gt;"",IF(Codes!L32=1,100,IF(Codes!L32=9,Paramètres!$D$162,IF(Codes!L32=2,Paramètres!$D$163,IF(Codes!L32=3,Paramètres!$D$164,IF(Codes!L32="A","",0))))),"")</f>
        <v/>
      </c>
      <c r="K26" s="67" t="str">
        <f>IF(Codes!M32&lt;&gt;"",IF(Codes!M32=1,100,IF(Codes!M32=9,Paramètres!$D$162,IF(Codes!M32=2,Paramètres!$D$163,IF(Codes!M32=3,Paramètres!$D$164,IF(Codes!M32="A","",0))))),"")</f>
        <v/>
      </c>
      <c r="L26" s="67" t="str">
        <f>IF(Codes!N32&lt;&gt;"",IF(Codes!N32=1,100,IF(Codes!N32=9,Paramètres!$D$162,IF(Codes!N32=2,Paramètres!$D$163,IF(Codes!N32=3,Paramètres!$D$164,IF(Codes!N32="A","",0))))),"")</f>
        <v/>
      </c>
      <c r="M26" s="67" t="str">
        <f>IF(Codes!O32&lt;&gt;"",IF(Codes!O32=1,100,IF(Codes!O32=9,Paramètres!$D$162,IF(Codes!O32=2,Paramètres!$D$163,IF(Codes!O32=3,Paramètres!$D$164,IF(Codes!O32="A","",0))))),"")</f>
        <v/>
      </c>
      <c r="N26" s="67" t="str">
        <f>IF(Codes!P32&lt;&gt;"",IF(Codes!P32=1,100,IF(Codes!P32=9,Paramètres!$D$162,IF(Codes!P32=2,Paramètres!$D$163,IF(Codes!P32=3,Paramètres!$D$164,IF(Codes!P32="A","",0))))),"")</f>
        <v/>
      </c>
      <c r="O26" s="67" t="str">
        <f>IF(Codes!Q32&lt;&gt;"",IF(Codes!Q32=1,100,IF(Codes!Q32=9,Paramètres!$D$162,IF(Codes!Q32=2,Paramètres!$D$163,IF(Codes!Q32=3,Paramètres!$D$164,IF(Codes!Q32="A","",0))))),"")</f>
        <v/>
      </c>
      <c r="P26" s="67" t="str">
        <f>IF(Codes!R32&lt;&gt;"",IF(Codes!R32=1,100,IF(Codes!R32=9,Paramètres!$D$162,IF(Codes!R32=2,Paramètres!$D$163,IF(Codes!R32=3,Paramètres!$D$164,IF(Codes!R32="A","",0))))),"")</f>
        <v/>
      </c>
      <c r="Q26" s="67" t="str">
        <f>IF(Codes!S32&lt;&gt;"",IF(Codes!S32=1,100,IF(Codes!S32=9,Paramètres!$D$162,IF(Codes!S32=2,Paramètres!$D$163,IF(Codes!S32=3,Paramètres!$D$164,IF(Codes!S32="A","",0))))),"")</f>
        <v/>
      </c>
      <c r="R26" s="67" t="str">
        <f>IF(Codes!T32&lt;&gt;"",IF(Codes!T32=1,100,IF(Codes!T32=9,Paramètres!$D$162,IF(Codes!T32=2,Paramètres!$D$163,IF(Codes!T32=3,Paramètres!$D$164,IF(Codes!T32="A","",0))))),"")</f>
        <v/>
      </c>
      <c r="S26" s="67" t="str">
        <f>IF(Codes!U32&lt;&gt;"",IF(Codes!U32=1,100,IF(Codes!U32=9,Paramètres!$D$162,IF(Codes!U32=2,Paramètres!$D$163,IF(Codes!U32=3,Paramètres!$D$164,IF(Codes!U32="A","",0))))),"")</f>
        <v/>
      </c>
      <c r="T26" s="67" t="str">
        <f>IF(Codes!V32&lt;&gt;"",IF(Codes!V32=1,100,IF(Codes!V32=9,Paramètres!$D$162,IF(Codes!V32=2,Paramètres!$D$163,IF(Codes!V32=3,Paramètres!$D$164,IF(Codes!V32="A","",0))))),"")</f>
        <v/>
      </c>
      <c r="U26" s="67" t="str">
        <f>IF(Codes!W32&lt;&gt;"",IF(Codes!W32=1,100,IF(Codes!W32=9,Paramètres!$D$162,IF(Codes!W32=2,Paramètres!$D$163,IF(Codes!W32=3,Paramètres!$D$164,IF(Codes!W32="A","",0))))),"")</f>
        <v/>
      </c>
      <c r="V26" s="67" t="str">
        <f>IF(Codes!X32&lt;&gt;"",IF(Codes!X32=1,100,IF(Codes!X32=9,Paramètres!$D$162,IF(Codes!X32=2,Paramètres!$D$163,IF(Codes!X32=3,Paramètres!$D$164,IF(Codes!X32="A","",0))))),"")</f>
        <v/>
      </c>
      <c r="W26" s="67" t="str">
        <f>IF(Codes!Y32&lt;&gt;"",IF(Codes!Y32=1,100,IF(Codes!Y32=9,Paramètres!$D$162,IF(Codes!Y32=2,Paramètres!$D$163,IF(Codes!Y32=3,Paramètres!$D$164,IF(Codes!Y32="A","",0))))),"")</f>
        <v/>
      </c>
      <c r="X26" s="67" t="str">
        <f>IF(Codes!Z32&lt;&gt;"",IF(Codes!Z32=1,100,IF(Codes!Z32=9,Paramètres!$D$162,IF(Codes!Z32=2,Paramètres!$D$163,IF(Codes!Z32=3,Paramètres!$D$164,IF(Codes!Z32="A","",0))))),"")</f>
        <v/>
      </c>
      <c r="Y26" s="67" t="str">
        <f>IF(Codes!AA32&lt;&gt;"",IF(Codes!AA32=1,100,IF(Codes!AA32=9,Paramètres!$D$162,IF(Codes!AA32=2,Paramètres!$D$163,IF(Codes!AA32=3,Paramètres!$D$164,IF(Codes!AA32="A","",0))))),"")</f>
        <v/>
      </c>
      <c r="Z26" s="67" t="str">
        <f>IF(Codes!AB32&lt;&gt;"",IF(Codes!AB32=1,100,IF(Codes!AB32=9,Paramètres!$D$162,IF(Codes!AB32=2,Paramètres!$D$163,IF(Codes!AB32=3,Paramètres!$D$164,IF(Codes!AB32="A","",0))))),"")</f>
        <v/>
      </c>
      <c r="AA26" s="67" t="str">
        <f>IF(Codes!AC32&lt;&gt;"",IF(Codes!AC32=1,100,IF(Codes!AC32=9,Paramètres!$D$162,IF(Codes!AC32=2,Paramètres!$D$163,IF(Codes!AC32=3,Paramètres!$D$164,IF(Codes!AC32="A","",0))))),"")</f>
        <v/>
      </c>
      <c r="AB26" s="67" t="str">
        <f>IF(Codes!AD32&lt;&gt;"",IF(Codes!AD32=1,100,IF(Codes!AD32=9,Paramètres!$D$162,IF(Codes!AD32=2,Paramètres!$D$163,IF(Codes!AD32=3,Paramètres!$D$164,IF(Codes!AD32="A","",0))))),"")</f>
        <v/>
      </c>
      <c r="AC26" s="67" t="str">
        <f>IF(Codes!AE32&lt;&gt;"",IF(Codes!AE32=1,100,IF(Codes!AE32=9,Paramètres!$D$162,IF(Codes!AE32=2,Paramètres!$D$163,IF(Codes!AE32=3,Paramètres!$D$164,IF(Codes!AE32="A","",0))))),"")</f>
        <v/>
      </c>
      <c r="AD26" s="67" t="str">
        <f>IF(Codes!AF32&lt;&gt;"",IF(Codes!AF32=1,100,IF(Codes!AF32=9,Paramètres!$D$162,IF(Codes!AF32=2,Paramètres!$D$163,IF(Codes!AF32=3,Paramètres!$D$164,IF(Codes!AF32="A","",0))))),"")</f>
        <v/>
      </c>
      <c r="AE26" s="67" t="str">
        <f>IF(Codes!AG32&lt;&gt;"",IF(Codes!AG32=1,100,IF(Codes!AG32=9,Paramètres!$D$162,IF(Codes!AG32=2,Paramètres!$D$163,IF(Codes!AG32=3,Paramètres!$D$164,IF(Codes!AG32="A","",0))))),"")</f>
        <v/>
      </c>
      <c r="AF26" s="67" t="str">
        <f>IF(Codes!AH32&lt;&gt;"",IF(Codes!AH32=1,100,IF(Codes!AH32=9,Paramètres!$D$162,IF(Codes!AH32=2,Paramètres!$D$163,IF(Codes!AH32=3,Paramètres!$D$164,IF(Codes!AH32="A","",0))))),"")</f>
        <v/>
      </c>
      <c r="AG26" s="67" t="str">
        <f>IF(Codes!AI32&lt;&gt;"",IF(Codes!AI32=1,100,IF(Codes!AI32=9,Paramètres!$D$162,IF(Codes!AI32=2,Paramètres!$D$163,IF(Codes!AI32=3,Paramètres!$D$164,IF(Codes!AI32="A","",0))))),"")</f>
        <v/>
      </c>
      <c r="AH26" s="67" t="str">
        <f>IF(Codes!AJ32&lt;&gt;"",IF(Codes!AJ32=1,100,IF(Codes!AJ32=9,Paramètres!$D$162,IF(Codes!AJ32=2,Paramètres!$D$163,IF(Codes!AJ32=3,Paramètres!$D$164,IF(Codes!AJ32="A","",0))))),"")</f>
        <v/>
      </c>
      <c r="AI26" s="67" t="str">
        <f>IF(Codes!AK32&lt;&gt;"",IF(Codes!AK32=1,100,IF(Codes!AK32=9,Paramètres!$D$162,IF(Codes!AK32=2,Paramètres!$D$163,IF(Codes!AK32=3,Paramètres!$D$164,IF(Codes!AK32="A","",0))))),"")</f>
        <v/>
      </c>
      <c r="AJ26" s="67" t="str">
        <f>IF(Codes!AL32&lt;&gt;"",IF(Codes!AL32=1,100,IF(Codes!AL32=9,Paramètres!$D$162,IF(Codes!AL32=2,Paramètres!$D$163,IF(Codes!AL32=3,Paramètres!$D$164,IF(Codes!AL32="A","",0))))),"")</f>
        <v/>
      </c>
      <c r="AK26" s="67" t="str">
        <f>IF(Codes!AM32&lt;&gt;"",IF(Codes!AM32=1,100,IF(Codes!AM32=9,Paramètres!$D$162,IF(Codes!AM32=2,Paramètres!$D$163,IF(Codes!AM32=3,Paramètres!$D$164,IF(Codes!AM32="A","",0))))),"")</f>
        <v/>
      </c>
      <c r="AL26" s="67" t="str">
        <f>IF(Codes!AN32&lt;&gt;"",IF(Codes!AN32=1,100,IF(Codes!AN32=9,Paramètres!$D$162,IF(Codes!AN32=2,Paramètres!$D$163,IF(Codes!AN32=3,Paramètres!$D$164,IF(Codes!AN32="A","",0))))),"")</f>
        <v/>
      </c>
      <c r="AM26" s="67" t="str">
        <f>IF(Codes!AO32&lt;&gt;"",IF(Codes!AO32=1,100,IF(Codes!AO32=9,50,IF(Codes!AO32=2,Paramètres!$D$163,IF(Codes!AO32=3,Paramètres!$D$164,IF(Codes!AO32="A","",0))))),"")</f>
        <v/>
      </c>
      <c r="AN26" s="67" t="str">
        <f>IF(Codes!AP32&lt;&gt;"",IF(Codes!AP32=1,100,IF(Codes!AP32=9,50,IF(Codes!AP32=2,Paramètres!$D$163,IF(Codes!AP32=3,Paramètres!$D$164,IF(Codes!AP32="A","",0))))),"")</f>
        <v/>
      </c>
      <c r="AO26" s="67" t="str">
        <f>IF(Codes!AQ32&lt;&gt;"",IF(Codes!AQ32=1,100,IF(Codes!AQ32=9,50,IF(Codes!AQ32=2,Paramètres!$D$163,IF(Codes!AQ32=3,Paramètres!$D$164,IF(Codes!AQ32="A","",0))))),"")</f>
        <v/>
      </c>
      <c r="AP26" s="67" t="str">
        <f>IF(Codes!AR32&lt;&gt;"",IF(Codes!AR32=1,100,IF(Codes!AR32=9,50,IF(Codes!AR32=2,Paramètres!$D$163,IF(Codes!AR32=3,Paramètres!$D$164,IF(Codes!AR32="A","",0))))),"")</f>
        <v/>
      </c>
      <c r="AQ26" s="67" t="str">
        <f>IF(Codes!AS32&lt;&gt;"",IF(Codes!AS32=1,100,IF(Codes!AS32=9,Paramètres!$D$162,IF(Codes!AS32=2,Paramètres!$D$163,IF(Codes!AS32=3,Paramètres!$D$164,IF(Codes!AS32="A","",0))))),"")</f>
        <v/>
      </c>
      <c r="AR26" s="67" t="str">
        <f>IF(Codes!AT32&lt;&gt;"",IF(Codes!AT32=1,100,IF(Codes!AT32=9,50,IF(Codes!AT32=2,Paramètres!$D$163,IF(Codes!AT32=3,Paramètres!$D$164,IF(Codes!AT32="A","",0))))),"")</f>
        <v/>
      </c>
      <c r="AS26" s="67" t="str">
        <f>IF(Codes!AU32&lt;&gt;"",IF(Codes!AU32=1,100,IF(Codes!AU32=9,Paramètres!$D$162,IF(Codes!AU32=2,Paramètres!$D$163,IF(Codes!AU32=3,Paramètres!$D$164,IF(Codes!AU32="A","",0))))),"")</f>
        <v/>
      </c>
      <c r="AT26" s="67" t="str">
        <f>IF(Codes!AV32&lt;&gt;"",IF(Codes!AV32=1,100,IF(Codes!AV32=9,50,IF(Codes!AV32=2,Paramètres!$D$163,IF(Codes!AV32=3,Paramètres!$D$164,IF(Codes!AV32="A","",0))))),"")</f>
        <v/>
      </c>
      <c r="AU26" s="67" t="str">
        <f>IF(Codes!AW32&lt;&gt;"",IF(Codes!AW32=1,100,IF(Codes!AW32=9,Paramètres!$D$162,IF(Codes!AW32=2,Paramètres!$D$163,IF(Codes!AW32=3,Paramètres!$D$164,IF(Codes!AW32="A","",0))))),"")</f>
        <v/>
      </c>
      <c r="AV26" s="67" t="str">
        <f>IF(Codes!AX32&lt;&gt;"",IF(Codes!AX32=1,100,IF(Codes!AX32=9,Paramètres!$D$162,IF(Codes!AX32=2,Paramètres!$D$163,IF(Codes!AX32=3,Paramètres!$D$164,IF(Codes!AX32="A","",0))))),"")</f>
        <v/>
      </c>
      <c r="AW26" s="67" t="str">
        <f>IF(Codes!AY32&lt;&gt;"",IF(Codes!AY32=1,100,IF(Codes!AY32=9,Paramètres!$D$162,IF(Codes!AY32=2,Paramètres!$D$163,IF(Codes!AY32=3,Paramètres!$D$164,IF(Codes!AY32="A","",0))))),"")</f>
        <v/>
      </c>
      <c r="AX26" s="67" t="str">
        <f>IF(Codes!AZ32&lt;&gt;"",IF(Codes!AZ32=1,100,IF(Codes!AZ32=9,50,IF(Codes!AZ32=2,Paramètres!$D$163,IF(Codes!AZ32=3,Paramètres!$D$164,IF(Codes!AZ32="A","",0))))),"")</f>
        <v/>
      </c>
      <c r="AY26" s="67" t="str">
        <f>IF(Codes!BA32&lt;&gt;"",IF(Codes!BA32=1,100,IF(Codes!BA32=9,Paramètres!$D$162,IF(Codes!BA32=2,Paramètres!$D$163,IF(Codes!BA32=3,Paramètres!$D$164,IF(Codes!BA32="A","",0))))),"")</f>
        <v/>
      </c>
      <c r="AZ26" s="67" t="str">
        <f>IF(Codes!BB32&lt;&gt;"",IF(Codes!BB32=1,100,IF(Codes!BB32=9,Paramètres!$D$162,IF(Codes!BB32=2,Paramètres!$D$163,IF(Codes!BB32=3,Paramètres!$D$164,IF(Codes!BB32="A","",0))))),"")</f>
        <v/>
      </c>
      <c r="BA26" s="67" t="str">
        <f>IF(Codes!BC32&lt;&gt;"",IF(Codes!BC32=1,100,IF(Codes!BC32=9,Paramètres!$D$162,IF(Codes!BC32=2,Paramètres!$D$163,IF(Codes!BC32=3,Paramètres!$D$164,IF(Codes!BC32="A","",0))))),"")</f>
        <v/>
      </c>
      <c r="BB26" s="67" t="str">
        <f>IF(Codes!BD32&lt;&gt;"",IF(Codes!BD32=1,100,IF(Codes!BD32=9,Paramètres!$D$162,IF(Codes!BD32=2,Paramètres!$D$163,IF(Codes!BD32=3,Paramètres!$D$164,IF(Codes!BD32="A","",0))))),"")</f>
        <v/>
      </c>
      <c r="BC26" s="67" t="str">
        <f>IF(Codes!BE32&lt;&gt;"",IF(Codes!BE32=1,100,IF(Codes!BE32=9,Paramètres!$D$162,IF(Codes!BE32=2,Paramètres!$D$163,IF(Codes!BE32=3,Paramètres!$D$164,IF(Codes!BE32="A","",0))))),"")</f>
        <v/>
      </c>
      <c r="BD26" s="67" t="str">
        <f>IF(Codes!BF32&lt;&gt;"",IF(Codes!BF32=1,100,IF(Codes!BF32=9,Paramètres!$D$162,IF(Codes!BF32=2,Paramètres!$D$163,IF(Codes!BF32=3,Paramètres!$D$164,IF(Codes!BF32="A","",0))))),"")</f>
        <v/>
      </c>
      <c r="BE26" s="67" t="str">
        <f>IF(Codes!BG32&lt;&gt;"",IF(Codes!BG32=1,100,IF(Codes!BG32=9,Paramètres!$D$162,IF(Codes!BG32=2,Paramètres!$D$163,IF(Codes!BG32=3,Paramètres!$D$164,IF(Codes!BG32="A","",0))))),"")</f>
        <v/>
      </c>
      <c r="BF26" s="67" t="str">
        <f>IF(Codes!BH32&lt;&gt;"",IF(Codes!BH32=1,100,IF(Codes!BH32=9,Paramètres!$D$162,IF(Codes!BH32=2,Paramètres!$D$163,IF(Codes!BH32=3,Paramètres!$D$164,IF(Codes!BH32="A","",0))))),"")</f>
        <v/>
      </c>
      <c r="BG26" s="67" t="str">
        <f>IF(Codes!BI32&lt;&gt;"",IF(Codes!BI32=1,100,IF(Codes!BI32=9,Paramètres!$D$162,IF(Codes!BI32=2,Paramètres!$D$163,IF(Codes!BI32=3,Paramètres!$D$164,IF(Codes!BI32="A","",0))))),"")</f>
        <v/>
      </c>
      <c r="BH26" s="67" t="str">
        <f>IF(Codes!BJ32&lt;&gt;"",IF(Codes!BJ32=1,100,IF(Codes!BJ32=9,50,IF(Codes!BJ32=2,Paramètres!$D$163,IF(Codes!BJ32=3,Paramètres!$D$164,IF(Codes!BJ32="A","",0))))),"")</f>
        <v/>
      </c>
      <c r="BI26" s="67" t="str">
        <f>IF(Codes!BK32&lt;&gt;"",IF(Codes!BK32=1,100,IF(Codes!BK32=9,Paramètres!$D$162,IF(Codes!BK32=2,Paramètres!$D$163,IF(Codes!BK32=3,Paramètres!$D$164,IF(Codes!BK32="A","",0))))),"")</f>
        <v/>
      </c>
      <c r="BJ26" s="67" t="str">
        <f>IF(Codes!BL32&lt;&gt;"",IF(Codes!BL32=1,100,IF(Codes!BL32=9,Paramètres!$D$162,IF(Codes!BL32=2,Paramètres!$D$163,IF(Codes!BL32=3,Paramètres!$D$164,IF(Codes!BL32="A","",0))))),"")</f>
        <v/>
      </c>
      <c r="BK26" s="67" t="str">
        <f>IF(Codes!BM32&lt;&gt;"",IF(Codes!BM32=1,100,IF(Codes!BM32=9,Paramètres!$D$162,IF(Codes!BM32=2,Paramètres!$D$163,IF(Codes!BM32=3,Paramètres!$D$164,IF(Codes!BM32="A","",0))))),"")</f>
        <v/>
      </c>
      <c r="BL26" s="67" t="str">
        <f>IF(Codes!BN32&lt;&gt;"",IF(Codes!BN32=1,100,IF(Codes!BN32=9,Paramètres!$D$162,IF(Codes!BN32=2,Paramètres!$D$163,IF(Codes!BN32=3,Paramètres!$D$164,IF(Codes!BN32="A","",0))))),"")</f>
        <v/>
      </c>
      <c r="BM26" s="67" t="str">
        <f>IF(Codes!BO32&lt;&gt;"",IF(Codes!BO32=1,100,IF(Codes!BO32=9,Paramètres!$D$162,IF(Codes!BO32=2,Paramètres!$D$163,IF(Codes!BO32=3,Paramètres!$D$164,IF(Codes!BO32="A","",0))))),"")</f>
        <v/>
      </c>
      <c r="BN26" s="67" t="str">
        <f>IF(Codes!BP32&lt;&gt;"",IF(Codes!BP32=1,100,IF(Codes!BP32=9,Paramètres!$D$162,IF(Codes!BP32=2,Paramètres!$D$163,IF(Codes!BP32=3,Paramètres!$D$164,IF(Codes!BP32="A","",0))))),"")</f>
        <v/>
      </c>
      <c r="BO26" s="67" t="str">
        <f>IF(Codes!BQ32&lt;&gt;"",IF(Codes!BQ32=1,100,IF(Codes!BQ32=9,Paramètres!$D$162,IF(Codes!BQ32=2,Paramètres!$D$163,IF(Codes!BQ32=3,Paramètres!$D$164,IF(Codes!BQ32="A","",0))))),"")</f>
        <v/>
      </c>
      <c r="BP26" s="67" t="str">
        <f>IF(Codes!BR32&lt;&gt;"",IF(Codes!BR32=1,100,IF(Codes!BR32=9,Paramètres!$D$162,IF(Codes!BR32=2,Paramètres!$D$163,IF(Codes!BR32=3,Paramètres!$D$164,IF(Codes!BR32="A","",0))))),"")</f>
        <v/>
      </c>
      <c r="BQ26" s="67" t="str">
        <f>IF(Codes!BS32&lt;&gt;"",IF(Codes!BS32=1,100,IF(Codes!BS32=9,Paramètres!$D$162,IF(Codes!BS32=2,Paramètres!$D$163,IF(Codes!BS32=3,Paramètres!$D$164,IF(Codes!BS32="A","",0))))),"")</f>
        <v/>
      </c>
      <c r="BR26" s="67" t="str">
        <f>IF(Codes!BT32&lt;&gt;"",IF(Codes!BT32=1,100,IF(Codes!BT32=9,Paramètres!$D$162,IF(Codes!BT32=2,Paramètres!$D$163,IF(Codes!BT32=3,Paramètres!$D$164,IF(Codes!BT32="A","",0))))),"")</f>
        <v/>
      </c>
      <c r="BS26" s="67" t="str">
        <f>IF(Codes!BU32&lt;&gt;"",IF(Codes!BU32=1,100,IF(Codes!BU32=9,Paramètres!$D$162,IF(Codes!BU32=2,Paramètres!$D$163,IF(Codes!BU32=3,Paramètres!$D$164,IF(Codes!BU32="A","",0))))),"")</f>
        <v/>
      </c>
      <c r="BT26" s="67" t="str">
        <f>Codes!C32</f>
        <v/>
      </c>
    </row>
    <row r="27" spans="1:72" s="70" customFormat="1" ht="23.25">
      <c r="A27" s="69" t="str">
        <f>Codes!C33</f>
        <v/>
      </c>
      <c r="B27" s="67" t="str">
        <f>IF(Codes!D33&lt;&gt;"",IF(Codes!D33=1,100,IF(Codes!D33=9,Paramètres!$D$162,IF(Codes!D33=2,Paramètres!$D$163,IF(Codes!D33=3,Paramètres!$D$164,IF(Codes!D33="A","",0))))),"")</f>
        <v/>
      </c>
      <c r="C27" s="67" t="str">
        <f>IF(Codes!E33&lt;&gt;"",IF(Codes!E33=1,100,IF(Codes!E33=9,Paramètres!$D$162,IF(Codes!E33=2,Paramètres!$D$163,IF(Codes!E33=3,Paramètres!$D$164,IF(Codes!E33="A","",0))))),"")</f>
        <v/>
      </c>
      <c r="D27" s="67" t="str">
        <f>IF(Codes!F33&lt;&gt;"",IF(Codes!F33=1,100,IF(Codes!F33=9,Paramètres!$D$162,IF(Codes!F33=2,Paramètres!$D$163,IF(Codes!F33=3,Paramètres!$D$164,IF(Codes!F33="A","",0))))),"")</f>
        <v/>
      </c>
      <c r="E27" s="67" t="str">
        <f>IF(Codes!G33&lt;&gt;"",IF(Codes!G33=1,100,IF(Codes!G33=9,Paramètres!$D$162,IF(Codes!G33=2,Paramètres!$D$163,IF(Codes!G33=3,Paramètres!$D$164,IF(Codes!G33="A","",0))))),"")</f>
        <v/>
      </c>
      <c r="F27" s="67" t="str">
        <f>IF(Codes!H33&lt;&gt;"",IF(Codes!H33=1,100,IF(Codes!H33=9,Paramètres!$D$162,IF(Codes!H33=2,Paramètres!$D$163,IF(Codes!H33=3,Paramètres!$D$164,IF(Codes!H33="A","",0))))),"")</f>
        <v/>
      </c>
      <c r="G27" s="67" t="str">
        <f>IF(Codes!I33&lt;&gt;"",IF(Codes!I33=1,100,IF(Codes!I33=9,Paramètres!$D$162,IF(Codes!I33=2,Paramètres!$D$163,IF(Codes!I33=3,Paramètres!$D$164,IF(Codes!I33="A","",0))))),"")</f>
        <v/>
      </c>
      <c r="H27" s="67" t="str">
        <f>IF(Codes!J33&lt;&gt;"",IF(Codes!J33=1,100,IF(Codes!J33=9,Paramètres!$D$162,IF(Codes!J33=2,Paramètres!$D$163,IF(Codes!J33=3,Paramètres!$D$164,IF(Codes!J33="A","",0))))),"")</f>
        <v/>
      </c>
      <c r="I27" s="67" t="str">
        <f>IF(Codes!K33&lt;&gt;"",IF(Codes!K33=1,100,IF(Codes!K33=9,Paramètres!$D$162,IF(Codes!K33=2,Paramètres!$D$163,IF(Codes!K33=3,Paramètres!$D$164,IF(Codes!K33="A","",0))))),"")</f>
        <v/>
      </c>
      <c r="J27" s="67" t="str">
        <f>IF(Codes!L33&lt;&gt;"",IF(Codes!L33=1,100,IF(Codes!L33=9,Paramètres!$D$162,IF(Codes!L33=2,Paramètres!$D$163,IF(Codes!L33=3,Paramètres!$D$164,IF(Codes!L33="A","",0))))),"")</f>
        <v/>
      </c>
      <c r="K27" s="67" t="str">
        <f>IF(Codes!M33&lt;&gt;"",IF(Codes!M33=1,100,IF(Codes!M33=9,Paramètres!$D$162,IF(Codes!M33=2,Paramètres!$D$163,IF(Codes!M33=3,Paramètres!$D$164,IF(Codes!M33="A","",0))))),"")</f>
        <v/>
      </c>
      <c r="L27" s="67" t="str">
        <f>IF(Codes!N33&lt;&gt;"",IF(Codes!N33=1,100,IF(Codes!N33=9,Paramètres!$D$162,IF(Codes!N33=2,Paramètres!$D$163,IF(Codes!N33=3,Paramètres!$D$164,IF(Codes!N33="A","",0))))),"")</f>
        <v/>
      </c>
      <c r="M27" s="67" t="str">
        <f>IF(Codes!O33&lt;&gt;"",IF(Codes!O33=1,100,IF(Codes!O33=9,Paramètres!$D$162,IF(Codes!O33=2,Paramètres!$D$163,IF(Codes!O33=3,Paramètres!$D$164,IF(Codes!O33="A","",0))))),"")</f>
        <v/>
      </c>
      <c r="N27" s="67" t="str">
        <f>IF(Codes!P33&lt;&gt;"",IF(Codes!P33=1,100,IF(Codes!P33=9,Paramètres!$D$162,IF(Codes!P33=2,Paramètres!$D$163,IF(Codes!P33=3,Paramètres!$D$164,IF(Codes!P33="A","",0))))),"")</f>
        <v/>
      </c>
      <c r="O27" s="67" t="str">
        <f>IF(Codes!Q33&lt;&gt;"",IF(Codes!Q33=1,100,IF(Codes!Q33=9,Paramètres!$D$162,IF(Codes!Q33=2,Paramètres!$D$163,IF(Codes!Q33=3,Paramètres!$D$164,IF(Codes!Q33="A","",0))))),"")</f>
        <v/>
      </c>
      <c r="P27" s="67" t="str">
        <f>IF(Codes!R33&lt;&gt;"",IF(Codes!R33=1,100,IF(Codes!R33=9,Paramètres!$D$162,IF(Codes!R33=2,Paramètres!$D$163,IF(Codes!R33=3,Paramètres!$D$164,IF(Codes!R33="A","",0))))),"")</f>
        <v/>
      </c>
      <c r="Q27" s="67" t="str">
        <f>IF(Codes!S33&lt;&gt;"",IF(Codes!S33=1,100,IF(Codes!S33=9,Paramètres!$D$162,IF(Codes!S33=2,Paramètres!$D$163,IF(Codes!S33=3,Paramètres!$D$164,IF(Codes!S33="A","",0))))),"")</f>
        <v/>
      </c>
      <c r="R27" s="67" t="str">
        <f>IF(Codes!T33&lt;&gt;"",IF(Codes!T33=1,100,IF(Codes!T33=9,Paramètres!$D$162,IF(Codes!T33=2,Paramètres!$D$163,IF(Codes!T33=3,Paramètres!$D$164,IF(Codes!T33="A","",0))))),"")</f>
        <v/>
      </c>
      <c r="S27" s="67" t="str">
        <f>IF(Codes!U33&lt;&gt;"",IF(Codes!U33=1,100,IF(Codes!U33=9,Paramètres!$D$162,IF(Codes!U33=2,Paramètres!$D$163,IF(Codes!U33=3,Paramètres!$D$164,IF(Codes!U33="A","",0))))),"")</f>
        <v/>
      </c>
      <c r="T27" s="67" t="str">
        <f>IF(Codes!V33&lt;&gt;"",IF(Codes!V33=1,100,IF(Codes!V33=9,Paramètres!$D$162,IF(Codes!V33=2,Paramètres!$D$163,IF(Codes!V33=3,Paramètres!$D$164,IF(Codes!V33="A","",0))))),"")</f>
        <v/>
      </c>
      <c r="U27" s="67" t="str">
        <f>IF(Codes!W33&lt;&gt;"",IF(Codes!W33=1,100,IF(Codes!W33=9,Paramètres!$D$162,IF(Codes!W33=2,Paramètres!$D$163,IF(Codes!W33=3,Paramètres!$D$164,IF(Codes!W33="A","",0))))),"")</f>
        <v/>
      </c>
      <c r="V27" s="67" t="str">
        <f>IF(Codes!X33&lt;&gt;"",IF(Codes!X33=1,100,IF(Codes!X33=9,Paramètres!$D$162,IF(Codes!X33=2,Paramètres!$D$163,IF(Codes!X33=3,Paramètres!$D$164,IF(Codes!X33="A","",0))))),"")</f>
        <v/>
      </c>
      <c r="W27" s="67" t="str">
        <f>IF(Codes!Y33&lt;&gt;"",IF(Codes!Y33=1,100,IF(Codes!Y33=9,Paramètres!$D$162,IF(Codes!Y33=2,Paramètres!$D$163,IF(Codes!Y33=3,Paramètres!$D$164,IF(Codes!Y33="A","",0))))),"")</f>
        <v/>
      </c>
      <c r="X27" s="67" t="str">
        <f>IF(Codes!Z33&lt;&gt;"",IF(Codes!Z33=1,100,IF(Codes!Z33=9,Paramètres!$D$162,IF(Codes!Z33=2,Paramètres!$D$163,IF(Codes!Z33=3,Paramètres!$D$164,IF(Codes!Z33="A","",0))))),"")</f>
        <v/>
      </c>
      <c r="Y27" s="67" t="str">
        <f>IF(Codes!AA33&lt;&gt;"",IF(Codes!AA33=1,100,IF(Codes!AA33=9,Paramètres!$D$162,IF(Codes!AA33=2,Paramètres!$D$163,IF(Codes!AA33=3,Paramètres!$D$164,IF(Codes!AA33="A","",0))))),"")</f>
        <v/>
      </c>
      <c r="Z27" s="67" t="str">
        <f>IF(Codes!AB33&lt;&gt;"",IF(Codes!AB33=1,100,IF(Codes!AB33=9,Paramètres!$D$162,IF(Codes!AB33=2,Paramètres!$D$163,IF(Codes!AB33=3,Paramètres!$D$164,IF(Codes!AB33="A","",0))))),"")</f>
        <v/>
      </c>
      <c r="AA27" s="67" t="str">
        <f>IF(Codes!AC33&lt;&gt;"",IF(Codes!AC33=1,100,IF(Codes!AC33=9,Paramètres!$D$162,IF(Codes!AC33=2,Paramètres!$D$163,IF(Codes!AC33=3,Paramètres!$D$164,IF(Codes!AC33="A","",0))))),"")</f>
        <v/>
      </c>
      <c r="AB27" s="67" t="str">
        <f>IF(Codes!AD33&lt;&gt;"",IF(Codes!AD33=1,100,IF(Codes!AD33=9,Paramètres!$D$162,IF(Codes!AD33=2,Paramètres!$D$163,IF(Codes!AD33=3,Paramètres!$D$164,IF(Codes!AD33="A","",0))))),"")</f>
        <v/>
      </c>
      <c r="AC27" s="67" t="str">
        <f>IF(Codes!AE33&lt;&gt;"",IF(Codes!AE33=1,100,IF(Codes!AE33=9,Paramètres!$D$162,IF(Codes!AE33=2,Paramètres!$D$163,IF(Codes!AE33=3,Paramètres!$D$164,IF(Codes!AE33="A","",0))))),"")</f>
        <v/>
      </c>
      <c r="AD27" s="67" t="str">
        <f>IF(Codes!AF33&lt;&gt;"",IF(Codes!AF33=1,100,IF(Codes!AF33=9,Paramètres!$D$162,IF(Codes!AF33=2,Paramètres!$D$163,IF(Codes!AF33=3,Paramètres!$D$164,IF(Codes!AF33="A","",0))))),"")</f>
        <v/>
      </c>
      <c r="AE27" s="67" t="str">
        <f>IF(Codes!AG33&lt;&gt;"",IF(Codes!AG33=1,100,IF(Codes!AG33=9,Paramètres!$D$162,IF(Codes!AG33=2,Paramètres!$D$163,IF(Codes!AG33=3,Paramètres!$D$164,IF(Codes!AG33="A","",0))))),"")</f>
        <v/>
      </c>
      <c r="AF27" s="67" t="str">
        <f>IF(Codes!AH33&lt;&gt;"",IF(Codes!AH33=1,100,IF(Codes!AH33=9,Paramètres!$D$162,IF(Codes!AH33=2,Paramètres!$D$163,IF(Codes!AH33=3,Paramètres!$D$164,IF(Codes!AH33="A","",0))))),"")</f>
        <v/>
      </c>
      <c r="AG27" s="67" t="str">
        <f>IF(Codes!AI33&lt;&gt;"",IF(Codes!AI33=1,100,IF(Codes!AI33=9,Paramètres!$D$162,IF(Codes!AI33=2,Paramètres!$D$163,IF(Codes!AI33=3,Paramètres!$D$164,IF(Codes!AI33="A","",0))))),"")</f>
        <v/>
      </c>
      <c r="AH27" s="67" t="str">
        <f>IF(Codes!AJ33&lt;&gt;"",IF(Codes!AJ33=1,100,IF(Codes!AJ33=9,Paramètres!$D$162,IF(Codes!AJ33=2,Paramètres!$D$163,IF(Codes!AJ33=3,Paramètres!$D$164,IF(Codes!AJ33="A","",0))))),"")</f>
        <v/>
      </c>
      <c r="AI27" s="67" t="str">
        <f>IF(Codes!AK33&lt;&gt;"",IF(Codes!AK33=1,100,IF(Codes!AK33=9,Paramètres!$D$162,IF(Codes!AK33=2,Paramètres!$D$163,IF(Codes!AK33=3,Paramètres!$D$164,IF(Codes!AK33="A","",0))))),"")</f>
        <v/>
      </c>
      <c r="AJ27" s="67" t="str">
        <f>IF(Codes!AL33&lt;&gt;"",IF(Codes!AL33=1,100,IF(Codes!AL33=9,Paramètres!$D$162,IF(Codes!AL33=2,Paramètres!$D$163,IF(Codes!AL33=3,Paramètres!$D$164,IF(Codes!AL33="A","",0))))),"")</f>
        <v/>
      </c>
      <c r="AK27" s="67" t="str">
        <f>IF(Codes!AM33&lt;&gt;"",IF(Codes!AM33=1,100,IF(Codes!AM33=9,Paramètres!$D$162,IF(Codes!AM33=2,Paramètres!$D$163,IF(Codes!AM33=3,Paramètres!$D$164,IF(Codes!AM33="A","",0))))),"")</f>
        <v/>
      </c>
      <c r="AL27" s="67" t="str">
        <f>IF(Codes!AN33&lt;&gt;"",IF(Codes!AN33=1,100,IF(Codes!AN33=9,Paramètres!$D$162,IF(Codes!AN33=2,Paramètres!$D$163,IF(Codes!AN33=3,Paramètres!$D$164,IF(Codes!AN33="A","",0))))),"")</f>
        <v/>
      </c>
      <c r="AM27" s="67" t="str">
        <f>IF(Codes!AO33&lt;&gt;"",IF(Codes!AO33=1,100,IF(Codes!AO33=9,50,IF(Codes!AO33=2,Paramètres!$D$163,IF(Codes!AO33=3,Paramètres!$D$164,IF(Codes!AO33="A","",0))))),"")</f>
        <v/>
      </c>
      <c r="AN27" s="67" t="str">
        <f>IF(Codes!AP33&lt;&gt;"",IF(Codes!AP33=1,100,IF(Codes!AP33=9,50,IF(Codes!AP33=2,Paramètres!$D$163,IF(Codes!AP33=3,Paramètres!$D$164,IF(Codes!AP33="A","",0))))),"")</f>
        <v/>
      </c>
      <c r="AO27" s="67" t="str">
        <f>IF(Codes!AQ33&lt;&gt;"",IF(Codes!AQ33=1,100,IF(Codes!AQ33=9,50,IF(Codes!AQ33=2,Paramètres!$D$163,IF(Codes!AQ33=3,Paramètres!$D$164,IF(Codes!AQ33="A","",0))))),"")</f>
        <v/>
      </c>
      <c r="AP27" s="67" t="str">
        <f>IF(Codes!AR33&lt;&gt;"",IF(Codes!AR33=1,100,IF(Codes!AR33=9,50,IF(Codes!AR33=2,Paramètres!$D$163,IF(Codes!AR33=3,Paramètres!$D$164,IF(Codes!AR33="A","",0))))),"")</f>
        <v/>
      </c>
      <c r="AQ27" s="67" t="str">
        <f>IF(Codes!AS33&lt;&gt;"",IF(Codes!AS33=1,100,IF(Codes!AS33=9,Paramètres!$D$162,IF(Codes!AS33=2,Paramètres!$D$163,IF(Codes!AS33=3,Paramètres!$D$164,IF(Codes!AS33="A","",0))))),"")</f>
        <v/>
      </c>
      <c r="AR27" s="67" t="str">
        <f>IF(Codes!AT33&lt;&gt;"",IF(Codes!AT33=1,100,IF(Codes!AT33=9,50,IF(Codes!AT33=2,Paramètres!$D$163,IF(Codes!AT33=3,Paramètres!$D$164,IF(Codes!AT33="A","",0))))),"")</f>
        <v/>
      </c>
      <c r="AS27" s="67" t="str">
        <f>IF(Codes!AU33&lt;&gt;"",IF(Codes!AU33=1,100,IF(Codes!AU33=9,Paramètres!$D$162,IF(Codes!AU33=2,Paramètres!$D$163,IF(Codes!AU33=3,Paramètres!$D$164,IF(Codes!AU33="A","",0))))),"")</f>
        <v/>
      </c>
      <c r="AT27" s="67" t="str">
        <f>IF(Codes!AV33&lt;&gt;"",IF(Codes!AV33=1,100,IF(Codes!AV33=9,50,IF(Codes!AV33=2,Paramètres!$D$163,IF(Codes!AV33=3,Paramètres!$D$164,IF(Codes!AV33="A","",0))))),"")</f>
        <v/>
      </c>
      <c r="AU27" s="67" t="str">
        <f>IF(Codes!AW33&lt;&gt;"",IF(Codes!AW33=1,100,IF(Codes!AW33=9,Paramètres!$D$162,IF(Codes!AW33=2,Paramètres!$D$163,IF(Codes!AW33=3,Paramètres!$D$164,IF(Codes!AW33="A","",0))))),"")</f>
        <v/>
      </c>
      <c r="AV27" s="67" t="str">
        <f>IF(Codes!AX33&lt;&gt;"",IF(Codes!AX33=1,100,IF(Codes!AX33=9,Paramètres!$D$162,IF(Codes!AX33=2,Paramètres!$D$163,IF(Codes!AX33=3,Paramètres!$D$164,IF(Codes!AX33="A","",0))))),"")</f>
        <v/>
      </c>
      <c r="AW27" s="67" t="str">
        <f>IF(Codes!AY33&lt;&gt;"",IF(Codes!AY33=1,100,IF(Codes!AY33=9,Paramètres!$D$162,IF(Codes!AY33=2,Paramètres!$D$163,IF(Codes!AY33=3,Paramètres!$D$164,IF(Codes!AY33="A","",0))))),"")</f>
        <v/>
      </c>
      <c r="AX27" s="67" t="str">
        <f>IF(Codes!AZ33&lt;&gt;"",IF(Codes!AZ33=1,100,IF(Codes!AZ33=9,50,IF(Codes!AZ33=2,Paramètres!$D$163,IF(Codes!AZ33=3,Paramètres!$D$164,IF(Codes!AZ33="A","",0))))),"")</f>
        <v/>
      </c>
      <c r="AY27" s="67" t="str">
        <f>IF(Codes!BA33&lt;&gt;"",IF(Codes!BA33=1,100,IF(Codes!BA33=9,Paramètres!$D$162,IF(Codes!BA33=2,Paramètres!$D$163,IF(Codes!BA33=3,Paramètres!$D$164,IF(Codes!BA33="A","",0))))),"")</f>
        <v/>
      </c>
      <c r="AZ27" s="67" t="str">
        <f>IF(Codes!BB33&lt;&gt;"",IF(Codes!BB33=1,100,IF(Codes!BB33=9,Paramètres!$D$162,IF(Codes!BB33=2,Paramètres!$D$163,IF(Codes!BB33=3,Paramètres!$D$164,IF(Codes!BB33="A","",0))))),"")</f>
        <v/>
      </c>
      <c r="BA27" s="67" t="str">
        <f>IF(Codes!BC33&lt;&gt;"",IF(Codes!BC33=1,100,IF(Codes!BC33=9,Paramètres!$D$162,IF(Codes!BC33=2,Paramètres!$D$163,IF(Codes!BC33=3,Paramètres!$D$164,IF(Codes!BC33="A","",0))))),"")</f>
        <v/>
      </c>
      <c r="BB27" s="67" t="str">
        <f>IF(Codes!BD33&lt;&gt;"",IF(Codes!BD33=1,100,IF(Codes!BD33=9,Paramètres!$D$162,IF(Codes!BD33=2,Paramètres!$D$163,IF(Codes!BD33=3,Paramètres!$D$164,IF(Codes!BD33="A","",0))))),"")</f>
        <v/>
      </c>
      <c r="BC27" s="67" t="str">
        <f>IF(Codes!BE33&lt;&gt;"",IF(Codes!BE33=1,100,IF(Codes!BE33=9,Paramètres!$D$162,IF(Codes!BE33=2,Paramètres!$D$163,IF(Codes!BE33=3,Paramètres!$D$164,IF(Codes!BE33="A","",0))))),"")</f>
        <v/>
      </c>
      <c r="BD27" s="67" t="str">
        <f>IF(Codes!BF33&lt;&gt;"",IF(Codes!BF33=1,100,IF(Codes!BF33=9,Paramètres!$D$162,IF(Codes!BF33=2,Paramètres!$D$163,IF(Codes!BF33=3,Paramètres!$D$164,IF(Codes!BF33="A","",0))))),"")</f>
        <v/>
      </c>
      <c r="BE27" s="67" t="str">
        <f>IF(Codes!BG33&lt;&gt;"",IF(Codes!BG33=1,100,IF(Codes!BG33=9,Paramètres!$D$162,IF(Codes!BG33=2,Paramètres!$D$163,IF(Codes!BG33=3,Paramètres!$D$164,IF(Codes!BG33="A","",0))))),"")</f>
        <v/>
      </c>
      <c r="BF27" s="67" t="str">
        <f>IF(Codes!BH33&lt;&gt;"",IF(Codes!BH33=1,100,IF(Codes!BH33=9,Paramètres!$D$162,IF(Codes!BH33=2,Paramètres!$D$163,IF(Codes!BH33=3,Paramètres!$D$164,IF(Codes!BH33="A","",0))))),"")</f>
        <v/>
      </c>
      <c r="BG27" s="67" t="str">
        <f>IF(Codes!BI33&lt;&gt;"",IF(Codes!BI33=1,100,IF(Codes!BI33=9,Paramètres!$D$162,IF(Codes!BI33=2,Paramètres!$D$163,IF(Codes!BI33=3,Paramètres!$D$164,IF(Codes!BI33="A","",0))))),"")</f>
        <v/>
      </c>
      <c r="BH27" s="67" t="str">
        <f>IF(Codes!BJ33&lt;&gt;"",IF(Codes!BJ33=1,100,IF(Codes!BJ33=9,50,IF(Codes!BJ33=2,Paramètres!$D$163,IF(Codes!BJ33=3,Paramètres!$D$164,IF(Codes!BJ33="A","",0))))),"")</f>
        <v/>
      </c>
      <c r="BI27" s="67" t="str">
        <f>IF(Codes!BK33&lt;&gt;"",IF(Codes!BK33=1,100,IF(Codes!BK33=9,Paramètres!$D$162,IF(Codes!BK33=2,Paramètres!$D$163,IF(Codes!BK33=3,Paramètres!$D$164,IF(Codes!BK33="A","",0))))),"")</f>
        <v/>
      </c>
      <c r="BJ27" s="67" t="str">
        <f>IF(Codes!BL33&lt;&gt;"",IF(Codes!BL33=1,100,IF(Codes!BL33=9,Paramètres!$D$162,IF(Codes!BL33=2,Paramètres!$D$163,IF(Codes!BL33=3,Paramètres!$D$164,IF(Codes!BL33="A","",0))))),"")</f>
        <v/>
      </c>
      <c r="BK27" s="67" t="str">
        <f>IF(Codes!BM33&lt;&gt;"",IF(Codes!BM33=1,100,IF(Codes!BM33=9,Paramètres!$D$162,IF(Codes!BM33=2,Paramètres!$D$163,IF(Codes!BM33=3,Paramètres!$D$164,IF(Codes!BM33="A","",0))))),"")</f>
        <v/>
      </c>
      <c r="BL27" s="67" t="str">
        <f>IF(Codes!BN33&lt;&gt;"",IF(Codes!BN33=1,100,IF(Codes!BN33=9,Paramètres!$D$162,IF(Codes!BN33=2,Paramètres!$D$163,IF(Codes!BN33=3,Paramètres!$D$164,IF(Codes!BN33="A","",0))))),"")</f>
        <v/>
      </c>
      <c r="BM27" s="67" t="str">
        <f>IF(Codes!BO33&lt;&gt;"",IF(Codes!BO33=1,100,IF(Codes!BO33=9,Paramètres!$D$162,IF(Codes!BO33=2,Paramètres!$D$163,IF(Codes!BO33=3,Paramètres!$D$164,IF(Codes!BO33="A","",0))))),"")</f>
        <v/>
      </c>
      <c r="BN27" s="67" t="str">
        <f>IF(Codes!BP33&lt;&gt;"",IF(Codes!BP33=1,100,IF(Codes!BP33=9,Paramètres!$D$162,IF(Codes!BP33=2,Paramètres!$D$163,IF(Codes!BP33=3,Paramètres!$D$164,IF(Codes!BP33="A","",0))))),"")</f>
        <v/>
      </c>
      <c r="BO27" s="67" t="str">
        <f>IF(Codes!BQ33&lt;&gt;"",IF(Codes!BQ33=1,100,IF(Codes!BQ33=9,Paramètres!$D$162,IF(Codes!BQ33=2,Paramètres!$D$163,IF(Codes!BQ33=3,Paramètres!$D$164,IF(Codes!BQ33="A","",0))))),"")</f>
        <v/>
      </c>
      <c r="BP27" s="67" t="str">
        <f>IF(Codes!BR33&lt;&gt;"",IF(Codes!BR33=1,100,IF(Codes!BR33=9,Paramètres!$D$162,IF(Codes!BR33=2,Paramètres!$D$163,IF(Codes!BR33=3,Paramètres!$D$164,IF(Codes!BR33="A","",0))))),"")</f>
        <v/>
      </c>
      <c r="BQ27" s="67" t="str">
        <f>IF(Codes!BS33&lt;&gt;"",IF(Codes!BS33=1,100,IF(Codes!BS33=9,Paramètres!$D$162,IF(Codes!BS33=2,Paramètres!$D$163,IF(Codes!BS33=3,Paramètres!$D$164,IF(Codes!BS33="A","",0))))),"")</f>
        <v/>
      </c>
      <c r="BR27" s="67" t="str">
        <f>IF(Codes!BT33&lt;&gt;"",IF(Codes!BT33=1,100,IF(Codes!BT33=9,Paramètres!$D$162,IF(Codes!BT33=2,Paramètres!$D$163,IF(Codes!BT33=3,Paramètres!$D$164,IF(Codes!BT33="A","",0))))),"")</f>
        <v/>
      </c>
      <c r="BS27" s="67" t="str">
        <f>IF(Codes!BU33&lt;&gt;"",IF(Codes!BU33=1,100,IF(Codes!BU33=9,Paramètres!$D$162,IF(Codes!BU33=2,Paramètres!$D$163,IF(Codes!BU33=3,Paramètres!$D$164,IF(Codes!BU33="A","",0))))),"")</f>
        <v/>
      </c>
      <c r="BT27" s="67" t="str">
        <f>Codes!C33</f>
        <v/>
      </c>
    </row>
    <row r="28" spans="1:72" s="70" customFormat="1" ht="23.25">
      <c r="A28" s="69" t="str">
        <f>Codes!C34</f>
        <v/>
      </c>
      <c r="B28" s="67" t="str">
        <f>IF(Codes!D34&lt;&gt;"",IF(Codes!D34=1,100,IF(Codes!D34=9,Paramètres!$D$162,IF(Codes!D34=2,Paramètres!$D$163,IF(Codes!D34=3,Paramètres!$D$164,IF(Codes!D34="A","",0))))),"")</f>
        <v/>
      </c>
      <c r="C28" s="67" t="str">
        <f>IF(Codes!E34&lt;&gt;"",IF(Codes!E34=1,100,IF(Codes!E34=9,Paramètres!$D$162,IF(Codes!E34=2,Paramètres!$D$163,IF(Codes!E34=3,Paramètres!$D$164,IF(Codes!E34="A","",0))))),"")</f>
        <v/>
      </c>
      <c r="D28" s="67" t="str">
        <f>IF(Codes!F34&lt;&gt;"",IF(Codes!F34=1,100,IF(Codes!F34=9,Paramètres!$D$162,IF(Codes!F34=2,Paramètres!$D$163,IF(Codes!F34=3,Paramètres!$D$164,IF(Codes!F34="A","",0))))),"")</f>
        <v/>
      </c>
      <c r="E28" s="67" t="str">
        <f>IF(Codes!G34&lt;&gt;"",IF(Codes!G34=1,100,IF(Codes!G34=9,Paramètres!$D$162,IF(Codes!G34=2,Paramètres!$D$163,IF(Codes!G34=3,Paramètres!$D$164,IF(Codes!G34="A","",0))))),"")</f>
        <v/>
      </c>
      <c r="F28" s="67" t="str">
        <f>IF(Codes!H34&lt;&gt;"",IF(Codes!H34=1,100,IF(Codes!H34=9,Paramètres!$D$162,IF(Codes!H34=2,Paramètres!$D$163,IF(Codes!H34=3,Paramètres!$D$164,IF(Codes!H34="A","",0))))),"")</f>
        <v/>
      </c>
      <c r="G28" s="67" t="str">
        <f>IF(Codes!I34&lt;&gt;"",IF(Codes!I34=1,100,IF(Codes!I34=9,Paramètres!$D$162,IF(Codes!I34=2,Paramètres!$D$163,IF(Codes!I34=3,Paramètres!$D$164,IF(Codes!I34="A","",0))))),"")</f>
        <v/>
      </c>
      <c r="H28" s="67" t="str">
        <f>IF(Codes!J34&lt;&gt;"",IF(Codes!J34=1,100,IF(Codes!J34=9,Paramètres!$D$162,IF(Codes!J34=2,Paramètres!$D$163,IF(Codes!J34=3,Paramètres!$D$164,IF(Codes!J34="A","",0))))),"")</f>
        <v/>
      </c>
      <c r="I28" s="67" t="str">
        <f>IF(Codes!K34&lt;&gt;"",IF(Codes!K34=1,100,IF(Codes!K34=9,Paramètres!$D$162,IF(Codes!K34=2,Paramètres!$D$163,IF(Codes!K34=3,Paramètres!$D$164,IF(Codes!K34="A","",0))))),"")</f>
        <v/>
      </c>
      <c r="J28" s="67" t="str">
        <f>IF(Codes!L34&lt;&gt;"",IF(Codes!L34=1,100,IF(Codes!L34=9,Paramètres!$D$162,IF(Codes!L34=2,Paramètres!$D$163,IF(Codes!L34=3,Paramètres!$D$164,IF(Codes!L34="A","",0))))),"")</f>
        <v/>
      </c>
      <c r="K28" s="67" t="str">
        <f>IF(Codes!M34&lt;&gt;"",IF(Codes!M34=1,100,IF(Codes!M34=9,Paramètres!$D$162,IF(Codes!M34=2,Paramètres!$D$163,IF(Codes!M34=3,Paramètres!$D$164,IF(Codes!M34="A","",0))))),"")</f>
        <v/>
      </c>
      <c r="L28" s="67" t="str">
        <f>IF(Codes!N34&lt;&gt;"",IF(Codes!N34=1,100,IF(Codes!N34=9,Paramètres!$D$162,IF(Codes!N34=2,Paramètres!$D$163,IF(Codes!N34=3,Paramètres!$D$164,IF(Codes!N34="A","",0))))),"")</f>
        <v/>
      </c>
      <c r="M28" s="67" t="str">
        <f>IF(Codes!O34&lt;&gt;"",IF(Codes!O34=1,100,IF(Codes!O34=9,Paramètres!$D$162,IF(Codes!O34=2,Paramètres!$D$163,IF(Codes!O34=3,Paramètres!$D$164,IF(Codes!O34="A","",0))))),"")</f>
        <v/>
      </c>
      <c r="N28" s="67" t="str">
        <f>IF(Codes!P34&lt;&gt;"",IF(Codes!P34=1,100,IF(Codes!P34=9,Paramètres!$D$162,IF(Codes!P34=2,Paramètres!$D$163,IF(Codes!P34=3,Paramètres!$D$164,IF(Codes!P34="A","",0))))),"")</f>
        <v/>
      </c>
      <c r="O28" s="67" t="str">
        <f>IF(Codes!Q34&lt;&gt;"",IF(Codes!Q34=1,100,IF(Codes!Q34=9,Paramètres!$D$162,IF(Codes!Q34=2,Paramètres!$D$163,IF(Codes!Q34=3,Paramètres!$D$164,IF(Codes!Q34="A","",0))))),"")</f>
        <v/>
      </c>
      <c r="P28" s="67" t="str">
        <f>IF(Codes!R34&lt;&gt;"",IF(Codes!R34=1,100,IF(Codes!R34=9,Paramètres!$D$162,IF(Codes!R34=2,Paramètres!$D$163,IF(Codes!R34=3,Paramètres!$D$164,IF(Codes!R34="A","",0))))),"")</f>
        <v/>
      </c>
      <c r="Q28" s="67" t="str">
        <f>IF(Codes!S34&lt;&gt;"",IF(Codes!S34=1,100,IF(Codes!S34=9,Paramètres!$D$162,IF(Codes!S34=2,Paramètres!$D$163,IF(Codes!S34=3,Paramètres!$D$164,IF(Codes!S34="A","",0))))),"")</f>
        <v/>
      </c>
      <c r="R28" s="67" t="str">
        <f>IF(Codes!T34&lt;&gt;"",IF(Codes!T34=1,100,IF(Codes!T34=9,Paramètres!$D$162,IF(Codes!T34=2,Paramètres!$D$163,IF(Codes!T34=3,Paramètres!$D$164,IF(Codes!T34="A","",0))))),"")</f>
        <v/>
      </c>
      <c r="S28" s="67" t="str">
        <f>IF(Codes!U34&lt;&gt;"",IF(Codes!U34=1,100,IF(Codes!U34=9,Paramètres!$D$162,IF(Codes!U34=2,Paramètres!$D$163,IF(Codes!U34=3,Paramètres!$D$164,IF(Codes!U34="A","",0))))),"")</f>
        <v/>
      </c>
      <c r="T28" s="67" t="str">
        <f>IF(Codes!V34&lt;&gt;"",IF(Codes!V34=1,100,IF(Codes!V34=9,Paramètres!$D$162,IF(Codes!V34=2,Paramètres!$D$163,IF(Codes!V34=3,Paramètres!$D$164,IF(Codes!V34="A","",0))))),"")</f>
        <v/>
      </c>
      <c r="U28" s="67" t="str">
        <f>IF(Codes!W34&lt;&gt;"",IF(Codes!W34=1,100,IF(Codes!W34=9,Paramètres!$D$162,IF(Codes!W34=2,Paramètres!$D$163,IF(Codes!W34=3,Paramètres!$D$164,IF(Codes!W34="A","",0))))),"")</f>
        <v/>
      </c>
      <c r="V28" s="67" t="str">
        <f>IF(Codes!X34&lt;&gt;"",IF(Codes!X34=1,100,IF(Codes!X34=9,Paramètres!$D$162,IF(Codes!X34=2,Paramètres!$D$163,IF(Codes!X34=3,Paramètres!$D$164,IF(Codes!X34="A","",0))))),"")</f>
        <v/>
      </c>
      <c r="W28" s="67" t="str">
        <f>IF(Codes!Y34&lt;&gt;"",IF(Codes!Y34=1,100,IF(Codes!Y34=9,Paramètres!$D$162,IF(Codes!Y34=2,Paramètres!$D$163,IF(Codes!Y34=3,Paramètres!$D$164,IF(Codes!Y34="A","",0))))),"")</f>
        <v/>
      </c>
      <c r="X28" s="67" t="str">
        <f>IF(Codes!Z34&lt;&gt;"",IF(Codes!Z34=1,100,IF(Codes!Z34=9,Paramètres!$D$162,IF(Codes!Z34=2,Paramètres!$D$163,IF(Codes!Z34=3,Paramètres!$D$164,IF(Codes!Z34="A","",0))))),"")</f>
        <v/>
      </c>
      <c r="Y28" s="67" t="str">
        <f>IF(Codes!AA34&lt;&gt;"",IF(Codes!AA34=1,100,IF(Codes!AA34=9,Paramètres!$D$162,IF(Codes!AA34=2,Paramètres!$D$163,IF(Codes!AA34=3,Paramètres!$D$164,IF(Codes!AA34="A","",0))))),"")</f>
        <v/>
      </c>
      <c r="Z28" s="67" t="str">
        <f>IF(Codes!AB34&lt;&gt;"",IF(Codes!AB34=1,100,IF(Codes!AB34=9,Paramètres!$D$162,IF(Codes!AB34=2,Paramètres!$D$163,IF(Codes!AB34=3,Paramètres!$D$164,IF(Codes!AB34="A","",0))))),"")</f>
        <v/>
      </c>
      <c r="AA28" s="67" t="str">
        <f>IF(Codes!AC34&lt;&gt;"",IF(Codes!AC34=1,100,IF(Codes!AC34=9,Paramètres!$D$162,IF(Codes!AC34=2,Paramètres!$D$163,IF(Codes!AC34=3,Paramètres!$D$164,IF(Codes!AC34="A","",0))))),"")</f>
        <v/>
      </c>
      <c r="AB28" s="67" t="str">
        <f>IF(Codes!AD34&lt;&gt;"",IF(Codes!AD34=1,100,IF(Codes!AD34=9,Paramètres!$D$162,IF(Codes!AD34=2,Paramètres!$D$163,IF(Codes!AD34=3,Paramètres!$D$164,IF(Codes!AD34="A","",0))))),"")</f>
        <v/>
      </c>
      <c r="AC28" s="67" t="str">
        <f>IF(Codes!AE34&lt;&gt;"",IF(Codes!AE34=1,100,IF(Codes!AE34=9,Paramètres!$D$162,IF(Codes!AE34=2,Paramètres!$D$163,IF(Codes!AE34=3,Paramètres!$D$164,IF(Codes!AE34="A","",0))))),"")</f>
        <v/>
      </c>
      <c r="AD28" s="67" t="str">
        <f>IF(Codes!AF34&lt;&gt;"",IF(Codes!AF34=1,100,IF(Codes!AF34=9,Paramètres!$D$162,IF(Codes!AF34=2,Paramètres!$D$163,IF(Codes!AF34=3,Paramètres!$D$164,IF(Codes!AF34="A","",0))))),"")</f>
        <v/>
      </c>
      <c r="AE28" s="67" t="str">
        <f>IF(Codes!AG34&lt;&gt;"",IF(Codes!AG34=1,100,IF(Codes!AG34=9,Paramètres!$D$162,IF(Codes!AG34=2,Paramètres!$D$163,IF(Codes!AG34=3,Paramètres!$D$164,IF(Codes!AG34="A","",0))))),"")</f>
        <v/>
      </c>
      <c r="AF28" s="67" t="str">
        <f>IF(Codes!AH34&lt;&gt;"",IF(Codes!AH34=1,100,IF(Codes!AH34=9,Paramètres!$D$162,IF(Codes!AH34=2,Paramètres!$D$163,IF(Codes!AH34=3,Paramètres!$D$164,IF(Codes!AH34="A","",0))))),"")</f>
        <v/>
      </c>
      <c r="AG28" s="67" t="str">
        <f>IF(Codes!AI34&lt;&gt;"",IF(Codes!AI34=1,100,IF(Codes!AI34=9,Paramètres!$D$162,IF(Codes!AI34=2,Paramètres!$D$163,IF(Codes!AI34=3,Paramètres!$D$164,IF(Codes!AI34="A","",0))))),"")</f>
        <v/>
      </c>
      <c r="AH28" s="67" t="str">
        <f>IF(Codes!AJ34&lt;&gt;"",IF(Codes!AJ34=1,100,IF(Codes!AJ34=9,Paramètres!$D$162,IF(Codes!AJ34=2,Paramètres!$D$163,IF(Codes!AJ34=3,Paramètres!$D$164,IF(Codes!AJ34="A","",0))))),"")</f>
        <v/>
      </c>
      <c r="AI28" s="67" t="str">
        <f>IF(Codes!AK34&lt;&gt;"",IF(Codes!AK34=1,100,IF(Codes!AK34=9,Paramètres!$D$162,IF(Codes!AK34=2,Paramètres!$D$163,IF(Codes!AK34=3,Paramètres!$D$164,IF(Codes!AK34="A","",0))))),"")</f>
        <v/>
      </c>
      <c r="AJ28" s="67" t="str">
        <f>IF(Codes!AL34&lt;&gt;"",IF(Codes!AL34=1,100,IF(Codes!AL34=9,Paramètres!$D$162,IF(Codes!AL34=2,Paramètres!$D$163,IF(Codes!AL34=3,Paramètres!$D$164,IF(Codes!AL34="A","",0))))),"")</f>
        <v/>
      </c>
      <c r="AK28" s="67" t="str">
        <f>IF(Codes!AM34&lt;&gt;"",IF(Codes!AM34=1,100,IF(Codes!AM34=9,Paramètres!$D$162,IF(Codes!AM34=2,Paramètres!$D$163,IF(Codes!AM34=3,Paramètres!$D$164,IF(Codes!AM34="A","",0))))),"")</f>
        <v/>
      </c>
      <c r="AL28" s="67" t="str">
        <f>IF(Codes!AN34&lt;&gt;"",IF(Codes!AN34=1,100,IF(Codes!AN34=9,Paramètres!$D$162,IF(Codes!AN34=2,Paramètres!$D$163,IF(Codes!AN34=3,Paramètres!$D$164,IF(Codes!AN34="A","",0))))),"")</f>
        <v/>
      </c>
      <c r="AM28" s="67" t="str">
        <f>IF(Codes!AO34&lt;&gt;"",IF(Codes!AO34=1,100,IF(Codes!AO34=9,50,IF(Codes!AO34=2,Paramètres!$D$163,IF(Codes!AO34=3,Paramètres!$D$164,IF(Codes!AO34="A","",0))))),"")</f>
        <v/>
      </c>
      <c r="AN28" s="67" t="str">
        <f>IF(Codes!AP34&lt;&gt;"",IF(Codes!AP34=1,100,IF(Codes!AP34=9,50,IF(Codes!AP34=2,Paramètres!$D$163,IF(Codes!AP34=3,Paramètres!$D$164,IF(Codes!AP34="A","",0))))),"")</f>
        <v/>
      </c>
      <c r="AO28" s="67" t="str">
        <f>IF(Codes!AQ34&lt;&gt;"",IF(Codes!AQ34=1,100,IF(Codes!AQ34=9,50,IF(Codes!AQ34=2,Paramètres!$D$163,IF(Codes!AQ34=3,Paramètres!$D$164,IF(Codes!AQ34="A","",0))))),"")</f>
        <v/>
      </c>
      <c r="AP28" s="67" t="str">
        <f>IF(Codes!AR34&lt;&gt;"",IF(Codes!AR34=1,100,IF(Codes!AR34=9,50,IF(Codes!AR34=2,Paramètres!$D$163,IF(Codes!AR34=3,Paramètres!$D$164,IF(Codes!AR34="A","",0))))),"")</f>
        <v/>
      </c>
      <c r="AQ28" s="67" t="str">
        <f>IF(Codes!AS34&lt;&gt;"",IF(Codes!AS34=1,100,IF(Codes!AS34=9,Paramètres!$D$162,IF(Codes!AS34=2,Paramètres!$D$163,IF(Codes!AS34=3,Paramètres!$D$164,IF(Codes!AS34="A","",0))))),"")</f>
        <v/>
      </c>
      <c r="AR28" s="67" t="str">
        <f>IF(Codes!AT34&lt;&gt;"",IF(Codes!AT34=1,100,IF(Codes!AT34=9,50,IF(Codes!AT34=2,Paramètres!$D$163,IF(Codes!AT34=3,Paramètres!$D$164,IF(Codes!AT34="A","",0))))),"")</f>
        <v/>
      </c>
      <c r="AS28" s="67" t="str">
        <f>IF(Codes!AU34&lt;&gt;"",IF(Codes!AU34=1,100,IF(Codes!AU34=9,Paramètres!$D$162,IF(Codes!AU34=2,Paramètres!$D$163,IF(Codes!AU34=3,Paramètres!$D$164,IF(Codes!AU34="A","",0))))),"")</f>
        <v/>
      </c>
      <c r="AT28" s="67" t="str">
        <f>IF(Codes!AV34&lt;&gt;"",IF(Codes!AV34=1,100,IF(Codes!AV34=9,50,IF(Codes!AV34=2,Paramètres!$D$163,IF(Codes!AV34=3,Paramètres!$D$164,IF(Codes!AV34="A","",0))))),"")</f>
        <v/>
      </c>
      <c r="AU28" s="67" t="str">
        <f>IF(Codes!AW34&lt;&gt;"",IF(Codes!AW34=1,100,IF(Codes!AW34=9,Paramètres!$D$162,IF(Codes!AW34=2,Paramètres!$D$163,IF(Codes!AW34=3,Paramètres!$D$164,IF(Codes!AW34="A","",0))))),"")</f>
        <v/>
      </c>
      <c r="AV28" s="67" t="str">
        <f>IF(Codes!AX34&lt;&gt;"",IF(Codes!AX34=1,100,IF(Codes!AX34=9,Paramètres!$D$162,IF(Codes!AX34=2,Paramètres!$D$163,IF(Codes!AX34=3,Paramètres!$D$164,IF(Codes!AX34="A","",0))))),"")</f>
        <v/>
      </c>
      <c r="AW28" s="67" t="str">
        <f>IF(Codes!AY34&lt;&gt;"",IF(Codes!AY34=1,100,IF(Codes!AY34=9,Paramètres!$D$162,IF(Codes!AY34=2,Paramètres!$D$163,IF(Codes!AY34=3,Paramètres!$D$164,IF(Codes!AY34="A","",0))))),"")</f>
        <v/>
      </c>
      <c r="AX28" s="67" t="str">
        <f>IF(Codes!AZ34&lt;&gt;"",IF(Codes!AZ34=1,100,IF(Codes!AZ34=9,50,IF(Codes!AZ34=2,Paramètres!$D$163,IF(Codes!AZ34=3,Paramètres!$D$164,IF(Codes!AZ34="A","",0))))),"")</f>
        <v/>
      </c>
      <c r="AY28" s="67" t="str">
        <f>IF(Codes!BA34&lt;&gt;"",IF(Codes!BA34=1,100,IF(Codes!BA34=9,Paramètres!$D$162,IF(Codes!BA34=2,Paramètres!$D$163,IF(Codes!BA34=3,Paramètres!$D$164,IF(Codes!BA34="A","",0))))),"")</f>
        <v/>
      </c>
      <c r="AZ28" s="67" t="str">
        <f>IF(Codes!BB34&lt;&gt;"",IF(Codes!BB34=1,100,IF(Codes!BB34=9,Paramètres!$D$162,IF(Codes!BB34=2,Paramètres!$D$163,IF(Codes!BB34=3,Paramètres!$D$164,IF(Codes!BB34="A","",0))))),"")</f>
        <v/>
      </c>
      <c r="BA28" s="67" t="str">
        <f>IF(Codes!BC34&lt;&gt;"",IF(Codes!BC34=1,100,IF(Codes!BC34=9,Paramètres!$D$162,IF(Codes!BC34=2,Paramètres!$D$163,IF(Codes!BC34=3,Paramètres!$D$164,IF(Codes!BC34="A","",0))))),"")</f>
        <v/>
      </c>
      <c r="BB28" s="67" t="str">
        <f>IF(Codes!BD34&lt;&gt;"",IF(Codes!BD34=1,100,IF(Codes!BD34=9,Paramètres!$D$162,IF(Codes!BD34=2,Paramètres!$D$163,IF(Codes!BD34=3,Paramètres!$D$164,IF(Codes!BD34="A","",0))))),"")</f>
        <v/>
      </c>
      <c r="BC28" s="67" t="str">
        <f>IF(Codes!BE34&lt;&gt;"",IF(Codes!BE34=1,100,IF(Codes!BE34=9,Paramètres!$D$162,IF(Codes!BE34=2,Paramètres!$D$163,IF(Codes!BE34=3,Paramètres!$D$164,IF(Codes!BE34="A","",0))))),"")</f>
        <v/>
      </c>
      <c r="BD28" s="67" t="str">
        <f>IF(Codes!BF34&lt;&gt;"",IF(Codes!BF34=1,100,IF(Codes!BF34=9,Paramètres!$D$162,IF(Codes!BF34=2,Paramètres!$D$163,IF(Codes!BF34=3,Paramètres!$D$164,IF(Codes!BF34="A","",0))))),"")</f>
        <v/>
      </c>
      <c r="BE28" s="67" t="str">
        <f>IF(Codes!BG34&lt;&gt;"",IF(Codes!BG34=1,100,IF(Codes!BG34=9,Paramètres!$D$162,IF(Codes!BG34=2,Paramètres!$D$163,IF(Codes!BG34=3,Paramètres!$D$164,IF(Codes!BG34="A","",0))))),"")</f>
        <v/>
      </c>
      <c r="BF28" s="67" t="str">
        <f>IF(Codes!BH34&lt;&gt;"",IF(Codes!BH34=1,100,IF(Codes!BH34=9,Paramètres!$D$162,IF(Codes!BH34=2,Paramètres!$D$163,IF(Codes!BH34=3,Paramètres!$D$164,IF(Codes!BH34="A","",0))))),"")</f>
        <v/>
      </c>
      <c r="BG28" s="67" t="str">
        <f>IF(Codes!BI34&lt;&gt;"",IF(Codes!BI34=1,100,IF(Codes!BI34=9,Paramètres!$D$162,IF(Codes!BI34=2,Paramètres!$D$163,IF(Codes!BI34=3,Paramètres!$D$164,IF(Codes!BI34="A","",0))))),"")</f>
        <v/>
      </c>
      <c r="BH28" s="67" t="str">
        <f>IF(Codes!BJ34&lt;&gt;"",IF(Codes!BJ34=1,100,IF(Codes!BJ34=9,50,IF(Codes!BJ34=2,Paramètres!$D$163,IF(Codes!BJ34=3,Paramètres!$D$164,IF(Codes!BJ34="A","",0))))),"")</f>
        <v/>
      </c>
      <c r="BI28" s="67" t="str">
        <f>IF(Codes!BK34&lt;&gt;"",IF(Codes!BK34=1,100,IF(Codes!BK34=9,Paramètres!$D$162,IF(Codes!BK34=2,Paramètres!$D$163,IF(Codes!BK34=3,Paramètres!$D$164,IF(Codes!BK34="A","",0))))),"")</f>
        <v/>
      </c>
      <c r="BJ28" s="67" t="str">
        <f>IF(Codes!BL34&lt;&gt;"",IF(Codes!BL34=1,100,IF(Codes!BL34=9,Paramètres!$D$162,IF(Codes!BL34=2,Paramètres!$D$163,IF(Codes!BL34=3,Paramètres!$D$164,IF(Codes!BL34="A","",0))))),"")</f>
        <v/>
      </c>
      <c r="BK28" s="67" t="str">
        <f>IF(Codes!BM34&lt;&gt;"",IF(Codes!BM34=1,100,IF(Codes!BM34=9,Paramètres!$D$162,IF(Codes!BM34=2,Paramètres!$D$163,IF(Codes!BM34=3,Paramètres!$D$164,IF(Codes!BM34="A","",0))))),"")</f>
        <v/>
      </c>
      <c r="BL28" s="67" t="str">
        <f>IF(Codes!BN34&lt;&gt;"",IF(Codes!BN34=1,100,IF(Codes!BN34=9,Paramètres!$D$162,IF(Codes!BN34=2,Paramètres!$D$163,IF(Codes!BN34=3,Paramètres!$D$164,IF(Codes!BN34="A","",0))))),"")</f>
        <v/>
      </c>
      <c r="BM28" s="67" t="str">
        <f>IF(Codes!BO34&lt;&gt;"",IF(Codes!BO34=1,100,IF(Codes!BO34=9,Paramètres!$D$162,IF(Codes!BO34=2,Paramètres!$D$163,IF(Codes!BO34=3,Paramètres!$D$164,IF(Codes!BO34="A","",0))))),"")</f>
        <v/>
      </c>
      <c r="BN28" s="67" t="str">
        <f>IF(Codes!BP34&lt;&gt;"",IF(Codes!BP34=1,100,IF(Codes!BP34=9,Paramètres!$D$162,IF(Codes!BP34=2,Paramètres!$D$163,IF(Codes!BP34=3,Paramètres!$D$164,IF(Codes!BP34="A","",0))))),"")</f>
        <v/>
      </c>
      <c r="BO28" s="67" t="str">
        <f>IF(Codes!BQ34&lt;&gt;"",IF(Codes!BQ34=1,100,IF(Codes!BQ34=9,Paramètres!$D$162,IF(Codes!BQ34=2,Paramètres!$D$163,IF(Codes!BQ34=3,Paramètres!$D$164,IF(Codes!BQ34="A","",0))))),"")</f>
        <v/>
      </c>
      <c r="BP28" s="67" t="str">
        <f>IF(Codes!BR34&lt;&gt;"",IF(Codes!BR34=1,100,IF(Codes!BR34=9,Paramètres!$D$162,IF(Codes!BR34=2,Paramètres!$D$163,IF(Codes!BR34=3,Paramètres!$D$164,IF(Codes!BR34="A","",0))))),"")</f>
        <v/>
      </c>
      <c r="BQ28" s="67" t="str">
        <f>IF(Codes!BS34&lt;&gt;"",IF(Codes!BS34=1,100,IF(Codes!BS34=9,Paramètres!$D$162,IF(Codes!BS34=2,Paramètres!$D$163,IF(Codes!BS34=3,Paramètres!$D$164,IF(Codes!BS34="A","",0))))),"")</f>
        <v/>
      </c>
      <c r="BR28" s="67" t="str">
        <f>IF(Codes!BT34&lt;&gt;"",IF(Codes!BT34=1,100,IF(Codes!BT34=9,Paramètres!$D$162,IF(Codes!BT34=2,Paramètres!$D$163,IF(Codes!BT34=3,Paramètres!$D$164,IF(Codes!BT34="A","",0))))),"")</f>
        <v/>
      </c>
      <c r="BS28" s="67" t="str">
        <f>IF(Codes!BU34&lt;&gt;"",IF(Codes!BU34=1,100,IF(Codes!BU34=9,Paramètres!$D$162,IF(Codes!BU34=2,Paramètres!$D$163,IF(Codes!BU34=3,Paramètres!$D$164,IF(Codes!BU34="A","",0))))),"")</f>
        <v/>
      </c>
      <c r="BT28" s="67" t="str">
        <f>Codes!C34</f>
        <v/>
      </c>
    </row>
    <row r="29" spans="1:72" s="70" customFormat="1" ht="23.25">
      <c r="A29" s="69" t="str">
        <f>Codes!C35</f>
        <v/>
      </c>
      <c r="B29" s="67" t="str">
        <f>IF(Codes!D35&lt;&gt;"",IF(Codes!D35=1,100,IF(Codes!D35=9,Paramètres!$D$162,IF(Codes!D35=2,Paramètres!$D$163,IF(Codes!D35=3,Paramètres!$D$164,IF(Codes!D35="A","",0))))),"")</f>
        <v/>
      </c>
      <c r="C29" s="67" t="str">
        <f>IF(Codes!E35&lt;&gt;"",IF(Codes!E35=1,100,IF(Codes!E35=9,Paramètres!$D$162,IF(Codes!E35=2,Paramètres!$D$163,IF(Codes!E35=3,Paramètres!$D$164,IF(Codes!E35="A","",0))))),"")</f>
        <v/>
      </c>
      <c r="D29" s="67" t="str">
        <f>IF(Codes!F35&lt;&gt;"",IF(Codes!F35=1,100,IF(Codes!F35=9,Paramètres!$D$162,IF(Codes!F35=2,Paramètres!$D$163,IF(Codes!F35=3,Paramètres!$D$164,IF(Codes!F35="A","",0))))),"")</f>
        <v/>
      </c>
      <c r="E29" s="67" t="str">
        <f>IF(Codes!G35&lt;&gt;"",IF(Codes!G35=1,100,IF(Codes!G35=9,Paramètres!$D$162,IF(Codes!G35=2,Paramètres!$D$163,IF(Codes!G35=3,Paramètres!$D$164,IF(Codes!G35="A","",0))))),"")</f>
        <v/>
      </c>
      <c r="F29" s="67" t="str">
        <f>IF(Codes!H35&lt;&gt;"",IF(Codes!H35=1,100,IF(Codes!H35=9,Paramètres!$D$162,IF(Codes!H35=2,Paramètres!$D$163,IF(Codes!H35=3,Paramètres!$D$164,IF(Codes!H35="A","",0))))),"")</f>
        <v/>
      </c>
      <c r="G29" s="67" t="str">
        <f>IF(Codes!I35&lt;&gt;"",IF(Codes!I35=1,100,IF(Codes!I35=9,Paramètres!$D$162,IF(Codes!I35=2,Paramètres!$D$163,IF(Codes!I35=3,Paramètres!$D$164,IF(Codes!I35="A","",0))))),"")</f>
        <v/>
      </c>
      <c r="H29" s="67" t="str">
        <f>IF(Codes!J35&lt;&gt;"",IF(Codes!J35=1,100,IF(Codes!J35=9,Paramètres!$D$162,IF(Codes!J35=2,Paramètres!$D$163,IF(Codes!J35=3,Paramètres!$D$164,IF(Codes!J35="A","",0))))),"")</f>
        <v/>
      </c>
      <c r="I29" s="67" t="str">
        <f>IF(Codes!K35&lt;&gt;"",IF(Codes!K35=1,100,IF(Codes!K35=9,Paramètres!$D$162,IF(Codes!K35=2,Paramètres!$D$163,IF(Codes!K35=3,Paramètres!$D$164,IF(Codes!K35="A","",0))))),"")</f>
        <v/>
      </c>
      <c r="J29" s="67" t="str">
        <f>IF(Codes!L35&lt;&gt;"",IF(Codes!L35=1,100,IF(Codes!L35=9,Paramètres!$D$162,IF(Codes!L35=2,Paramètres!$D$163,IF(Codes!L35=3,Paramètres!$D$164,IF(Codes!L35="A","",0))))),"")</f>
        <v/>
      </c>
      <c r="K29" s="67" t="str">
        <f>IF(Codes!M35&lt;&gt;"",IF(Codes!M35=1,100,IF(Codes!M35=9,Paramètres!$D$162,IF(Codes!M35=2,Paramètres!$D$163,IF(Codes!M35=3,Paramètres!$D$164,IF(Codes!M35="A","",0))))),"")</f>
        <v/>
      </c>
      <c r="L29" s="67" t="str">
        <f>IF(Codes!N35&lt;&gt;"",IF(Codes!N35=1,100,IF(Codes!N35=9,Paramètres!$D$162,IF(Codes!N35=2,Paramètres!$D$163,IF(Codes!N35=3,Paramètres!$D$164,IF(Codes!N35="A","",0))))),"")</f>
        <v/>
      </c>
      <c r="M29" s="67" t="str">
        <f>IF(Codes!O35&lt;&gt;"",IF(Codes!O35=1,100,IF(Codes!O35=9,Paramètres!$D$162,IF(Codes!O35=2,Paramètres!$D$163,IF(Codes!O35=3,Paramètres!$D$164,IF(Codes!O35="A","",0))))),"")</f>
        <v/>
      </c>
      <c r="N29" s="67" t="str">
        <f>IF(Codes!P35&lt;&gt;"",IF(Codes!P35=1,100,IF(Codes!P35=9,Paramètres!$D$162,IF(Codes!P35=2,Paramètres!$D$163,IF(Codes!P35=3,Paramètres!$D$164,IF(Codes!P35="A","",0))))),"")</f>
        <v/>
      </c>
      <c r="O29" s="67" t="str">
        <f>IF(Codes!Q35&lt;&gt;"",IF(Codes!Q35=1,100,IF(Codes!Q35=9,Paramètres!$D$162,IF(Codes!Q35=2,Paramètres!$D$163,IF(Codes!Q35=3,Paramètres!$D$164,IF(Codes!Q35="A","",0))))),"")</f>
        <v/>
      </c>
      <c r="P29" s="67" t="str">
        <f>IF(Codes!R35&lt;&gt;"",IF(Codes!R35=1,100,IF(Codes!R35=9,Paramètres!$D$162,IF(Codes!R35=2,Paramètres!$D$163,IF(Codes!R35=3,Paramètres!$D$164,IF(Codes!R35="A","",0))))),"")</f>
        <v/>
      </c>
      <c r="Q29" s="67" t="str">
        <f>IF(Codes!S35&lt;&gt;"",IF(Codes!S35=1,100,IF(Codes!S35=9,Paramètres!$D$162,IF(Codes!S35=2,Paramètres!$D$163,IF(Codes!S35=3,Paramètres!$D$164,IF(Codes!S35="A","",0))))),"")</f>
        <v/>
      </c>
      <c r="R29" s="67" t="str">
        <f>IF(Codes!T35&lt;&gt;"",IF(Codes!T35=1,100,IF(Codes!T35=9,Paramètres!$D$162,IF(Codes!T35=2,Paramètres!$D$163,IF(Codes!T35=3,Paramètres!$D$164,IF(Codes!T35="A","",0))))),"")</f>
        <v/>
      </c>
      <c r="S29" s="67" t="str">
        <f>IF(Codes!U35&lt;&gt;"",IF(Codes!U35=1,100,IF(Codes!U35=9,Paramètres!$D$162,IF(Codes!U35=2,Paramètres!$D$163,IF(Codes!U35=3,Paramètres!$D$164,IF(Codes!U35="A","",0))))),"")</f>
        <v/>
      </c>
      <c r="T29" s="67" t="str">
        <f>IF(Codes!V35&lt;&gt;"",IF(Codes!V35=1,100,IF(Codes!V35=9,Paramètres!$D$162,IF(Codes!V35=2,Paramètres!$D$163,IF(Codes!V35=3,Paramètres!$D$164,IF(Codes!V35="A","",0))))),"")</f>
        <v/>
      </c>
      <c r="U29" s="67" t="str">
        <f>IF(Codes!W35&lt;&gt;"",IF(Codes!W35=1,100,IF(Codes!W35=9,Paramètres!$D$162,IF(Codes!W35=2,Paramètres!$D$163,IF(Codes!W35=3,Paramètres!$D$164,IF(Codes!W35="A","",0))))),"")</f>
        <v/>
      </c>
      <c r="V29" s="67" t="str">
        <f>IF(Codes!X35&lt;&gt;"",IF(Codes!X35=1,100,IF(Codes!X35=9,Paramètres!$D$162,IF(Codes!X35=2,Paramètres!$D$163,IF(Codes!X35=3,Paramètres!$D$164,IF(Codes!X35="A","",0))))),"")</f>
        <v/>
      </c>
      <c r="W29" s="67" t="str">
        <f>IF(Codes!Y35&lt;&gt;"",IF(Codes!Y35=1,100,IF(Codes!Y35=9,Paramètres!$D$162,IF(Codes!Y35=2,Paramètres!$D$163,IF(Codes!Y35=3,Paramètres!$D$164,IF(Codes!Y35="A","",0))))),"")</f>
        <v/>
      </c>
      <c r="X29" s="67" t="str">
        <f>IF(Codes!Z35&lt;&gt;"",IF(Codes!Z35=1,100,IF(Codes!Z35=9,Paramètres!$D$162,IF(Codes!Z35=2,Paramètres!$D$163,IF(Codes!Z35=3,Paramètres!$D$164,IF(Codes!Z35="A","",0))))),"")</f>
        <v/>
      </c>
      <c r="Y29" s="67" t="str">
        <f>IF(Codes!AA35&lt;&gt;"",IF(Codes!AA35=1,100,IF(Codes!AA35=9,Paramètres!$D$162,IF(Codes!AA35=2,Paramètres!$D$163,IF(Codes!AA35=3,Paramètres!$D$164,IF(Codes!AA35="A","",0))))),"")</f>
        <v/>
      </c>
      <c r="Z29" s="67" t="str">
        <f>IF(Codes!AB35&lt;&gt;"",IF(Codes!AB35=1,100,IF(Codes!AB35=9,Paramètres!$D$162,IF(Codes!AB35=2,Paramètres!$D$163,IF(Codes!AB35=3,Paramètres!$D$164,IF(Codes!AB35="A","",0))))),"")</f>
        <v/>
      </c>
      <c r="AA29" s="67" t="str">
        <f>IF(Codes!AC35&lt;&gt;"",IF(Codes!AC35=1,100,IF(Codes!AC35=9,Paramètres!$D$162,IF(Codes!AC35=2,Paramètres!$D$163,IF(Codes!AC35=3,Paramètres!$D$164,IF(Codes!AC35="A","",0))))),"")</f>
        <v/>
      </c>
      <c r="AB29" s="67" t="str">
        <f>IF(Codes!AD35&lt;&gt;"",IF(Codes!AD35=1,100,IF(Codes!AD35=9,Paramètres!$D$162,IF(Codes!AD35=2,Paramètres!$D$163,IF(Codes!AD35=3,Paramètres!$D$164,IF(Codes!AD35="A","",0))))),"")</f>
        <v/>
      </c>
      <c r="AC29" s="67" t="str">
        <f>IF(Codes!AE35&lt;&gt;"",IF(Codes!AE35=1,100,IF(Codes!AE35=9,Paramètres!$D$162,IF(Codes!AE35=2,Paramètres!$D$163,IF(Codes!AE35=3,Paramètres!$D$164,IF(Codes!AE35="A","",0))))),"")</f>
        <v/>
      </c>
      <c r="AD29" s="67" t="str">
        <f>IF(Codes!AF35&lt;&gt;"",IF(Codes!AF35=1,100,IF(Codes!AF35=9,Paramètres!$D$162,IF(Codes!AF35=2,Paramètres!$D$163,IF(Codes!AF35=3,Paramètres!$D$164,IF(Codes!AF35="A","",0))))),"")</f>
        <v/>
      </c>
      <c r="AE29" s="67" t="str">
        <f>IF(Codes!AG35&lt;&gt;"",IF(Codes!AG35=1,100,IF(Codes!AG35=9,Paramètres!$D$162,IF(Codes!AG35=2,Paramètres!$D$163,IF(Codes!AG35=3,Paramètres!$D$164,IF(Codes!AG35="A","",0))))),"")</f>
        <v/>
      </c>
      <c r="AF29" s="67" t="str">
        <f>IF(Codes!AH35&lt;&gt;"",IF(Codes!AH35=1,100,IF(Codes!AH35=9,Paramètres!$D$162,IF(Codes!AH35=2,Paramètres!$D$163,IF(Codes!AH35=3,Paramètres!$D$164,IF(Codes!AH35="A","",0))))),"")</f>
        <v/>
      </c>
      <c r="AG29" s="67" t="str">
        <f>IF(Codes!AI35&lt;&gt;"",IF(Codes!AI35=1,100,IF(Codes!AI35=9,Paramètres!$D$162,IF(Codes!AI35=2,Paramètres!$D$163,IF(Codes!AI35=3,Paramètres!$D$164,IF(Codes!AI35="A","",0))))),"")</f>
        <v/>
      </c>
      <c r="AH29" s="67" t="str">
        <f>IF(Codes!AJ35&lt;&gt;"",IF(Codes!AJ35=1,100,IF(Codes!AJ35=9,Paramètres!$D$162,IF(Codes!AJ35=2,Paramètres!$D$163,IF(Codes!AJ35=3,Paramètres!$D$164,IF(Codes!AJ35="A","",0))))),"")</f>
        <v/>
      </c>
      <c r="AI29" s="67" t="str">
        <f>IF(Codes!AK35&lt;&gt;"",IF(Codes!AK35=1,100,IF(Codes!AK35=9,Paramètres!$D$162,IF(Codes!AK35=2,Paramètres!$D$163,IF(Codes!AK35=3,Paramètres!$D$164,IF(Codes!AK35="A","",0))))),"")</f>
        <v/>
      </c>
      <c r="AJ29" s="67" t="str">
        <f>IF(Codes!AL35&lt;&gt;"",IF(Codes!AL35=1,100,IF(Codes!AL35=9,Paramètres!$D$162,IF(Codes!AL35=2,Paramètres!$D$163,IF(Codes!AL35=3,Paramètres!$D$164,IF(Codes!AL35="A","",0))))),"")</f>
        <v/>
      </c>
      <c r="AK29" s="67" t="str">
        <f>IF(Codes!AM35&lt;&gt;"",IF(Codes!AM35=1,100,IF(Codes!AM35=9,Paramètres!$D$162,IF(Codes!AM35=2,Paramètres!$D$163,IF(Codes!AM35=3,Paramètres!$D$164,IF(Codes!AM35="A","",0))))),"")</f>
        <v/>
      </c>
      <c r="AL29" s="67" t="str">
        <f>IF(Codes!AN35&lt;&gt;"",IF(Codes!AN35=1,100,IF(Codes!AN35=9,Paramètres!$D$162,IF(Codes!AN35=2,Paramètres!$D$163,IF(Codes!AN35=3,Paramètres!$D$164,IF(Codes!AN35="A","",0))))),"")</f>
        <v/>
      </c>
      <c r="AM29" s="67" t="str">
        <f>IF(Codes!AO35&lt;&gt;"",IF(Codes!AO35=1,100,IF(Codes!AO35=9,50,IF(Codes!AO35=2,Paramètres!$D$163,IF(Codes!AO35=3,Paramètres!$D$164,IF(Codes!AO35="A","",0))))),"")</f>
        <v/>
      </c>
      <c r="AN29" s="67" t="str">
        <f>IF(Codes!AP35&lt;&gt;"",IF(Codes!AP35=1,100,IF(Codes!AP35=9,50,IF(Codes!AP35=2,Paramètres!$D$163,IF(Codes!AP35=3,Paramètres!$D$164,IF(Codes!AP35="A","",0))))),"")</f>
        <v/>
      </c>
      <c r="AO29" s="67" t="str">
        <f>IF(Codes!AQ35&lt;&gt;"",IF(Codes!AQ35=1,100,IF(Codes!AQ35=9,50,IF(Codes!AQ35=2,Paramètres!$D$163,IF(Codes!AQ35=3,Paramètres!$D$164,IF(Codes!AQ35="A","",0))))),"")</f>
        <v/>
      </c>
      <c r="AP29" s="67" t="str">
        <f>IF(Codes!AR35&lt;&gt;"",IF(Codes!AR35=1,100,IF(Codes!AR35=9,50,IF(Codes!AR35=2,Paramètres!$D$163,IF(Codes!AR35=3,Paramètres!$D$164,IF(Codes!AR35="A","",0))))),"")</f>
        <v/>
      </c>
      <c r="AQ29" s="67" t="str">
        <f>IF(Codes!AS35&lt;&gt;"",IF(Codes!AS35=1,100,IF(Codes!AS35=9,Paramètres!$D$162,IF(Codes!AS35=2,Paramètres!$D$163,IF(Codes!AS35=3,Paramètres!$D$164,IF(Codes!AS35="A","",0))))),"")</f>
        <v/>
      </c>
      <c r="AR29" s="67" t="str">
        <f>IF(Codes!AT35&lt;&gt;"",IF(Codes!AT35=1,100,IF(Codes!AT35=9,50,IF(Codes!AT35=2,Paramètres!$D$163,IF(Codes!AT35=3,Paramètres!$D$164,IF(Codes!AT35="A","",0))))),"")</f>
        <v/>
      </c>
      <c r="AS29" s="67" t="str">
        <f>IF(Codes!AU35&lt;&gt;"",IF(Codes!AU35=1,100,IF(Codes!AU35=9,Paramètres!$D$162,IF(Codes!AU35=2,Paramètres!$D$163,IF(Codes!AU35=3,Paramètres!$D$164,IF(Codes!AU35="A","",0))))),"")</f>
        <v/>
      </c>
      <c r="AT29" s="67" t="str">
        <f>IF(Codes!AV35&lt;&gt;"",IF(Codes!AV35=1,100,IF(Codes!AV35=9,50,IF(Codes!AV35=2,Paramètres!$D$163,IF(Codes!AV35=3,Paramètres!$D$164,IF(Codes!AV35="A","",0))))),"")</f>
        <v/>
      </c>
      <c r="AU29" s="67" t="str">
        <f>IF(Codes!AW35&lt;&gt;"",IF(Codes!AW35=1,100,IF(Codes!AW35=9,Paramètres!$D$162,IF(Codes!AW35=2,Paramètres!$D$163,IF(Codes!AW35=3,Paramètres!$D$164,IF(Codes!AW35="A","",0))))),"")</f>
        <v/>
      </c>
      <c r="AV29" s="67" t="str">
        <f>IF(Codes!AX35&lt;&gt;"",IF(Codes!AX35=1,100,IF(Codes!AX35=9,Paramètres!$D$162,IF(Codes!AX35=2,Paramètres!$D$163,IF(Codes!AX35=3,Paramètres!$D$164,IF(Codes!AX35="A","",0))))),"")</f>
        <v/>
      </c>
      <c r="AW29" s="67" t="str">
        <f>IF(Codes!AY35&lt;&gt;"",IF(Codes!AY35=1,100,IF(Codes!AY35=9,Paramètres!$D$162,IF(Codes!AY35=2,Paramètres!$D$163,IF(Codes!AY35=3,Paramètres!$D$164,IF(Codes!AY35="A","",0))))),"")</f>
        <v/>
      </c>
      <c r="AX29" s="67" t="str">
        <f>IF(Codes!AZ35&lt;&gt;"",IF(Codes!AZ35=1,100,IF(Codes!AZ35=9,50,IF(Codes!AZ35=2,Paramètres!$D$163,IF(Codes!AZ35=3,Paramètres!$D$164,IF(Codes!AZ35="A","",0))))),"")</f>
        <v/>
      </c>
      <c r="AY29" s="67" t="str">
        <f>IF(Codes!BA35&lt;&gt;"",IF(Codes!BA35=1,100,IF(Codes!BA35=9,Paramètres!$D$162,IF(Codes!BA35=2,Paramètres!$D$163,IF(Codes!BA35=3,Paramètres!$D$164,IF(Codes!BA35="A","",0))))),"")</f>
        <v/>
      </c>
      <c r="AZ29" s="67" t="str">
        <f>IF(Codes!BB35&lt;&gt;"",IF(Codes!BB35=1,100,IF(Codes!BB35=9,Paramètres!$D$162,IF(Codes!BB35=2,Paramètres!$D$163,IF(Codes!BB35=3,Paramètres!$D$164,IF(Codes!BB35="A","",0))))),"")</f>
        <v/>
      </c>
      <c r="BA29" s="67" t="str">
        <f>IF(Codes!BC35&lt;&gt;"",IF(Codes!BC35=1,100,IF(Codes!BC35=9,Paramètres!$D$162,IF(Codes!BC35=2,Paramètres!$D$163,IF(Codes!BC35=3,Paramètres!$D$164,IF(Codes!BC35="A","",0))))),"")</f>
        <v/>
      </c>
      <c r="BB29" s="67" t="str">
        <f>IF(Codes!BD35&lt;&gt;"",IF(Codes!BD35=1,100,IF(Codes!BD35=9,Paramètres!$D$162,IF(Codes!BD35=2,Paramètres!$D$163,IF(Codes!BD35=3,Paramètres!$D$164,IF(Codes!BD35="A","",0))))),"")</f>
        <v/>
      </c>
      <c r="BC29" s="67" t="str">
        <f>IF(Codes!BE35&lt;&gt;"",IF(Codes!BE35=1,100,IF(Codes!BE35=9,Paramètres!$D$162,IF(Codes!BE35=2,Paramètres!$D$163,IF(Codes!BE35=3,Paramètres!$D$164,IF(Codes!BE35="A","",0))))),"")</f>
        <v/>
      </c>
      <c r="BD29" s="67" t="str">
        <f>IF(Codes!BF35&lt;&gt;"",IF(Codes!BF35=1,100,IF(Codes!BF35=9,Paramètres!$D$162,IF(Codes!BF35=2,Paramètres!$D$163,IF(Codes!BF35=3,Paramètres!$D$164,IF(Codes!BF35="A","",0))))),"")</f>
        <v/>
      </c>
      <c r="BE29" s="67" t="str">
        <f>IF(Codes!BG35&lt;&gt;"",IF(Codes!BG35=1,100,IF(Codes!BG35=9,Paramètres!$D$162,IF(Codes!BG35=2,Paramètres!$D$163,IF(Codes!BG35=3,Paramètres!$D$164,IF(Codes!BG35="A","",0))))),"")</f>
        <v/>
      </c>
      <c r="BF29" s="67" t="str">
        <f>IF(Codes!BH35&lt;&gt;"",IF(Codes!BH35=1,100,IF(Codes!BH35=9,Paramètres!$D$162,IF(Codes!BH35=2,Paramètres!$D$163,IF(Codes!BH35=3,Paramètres!$D$164,IF(Codes!BH35="A","",0))))),"")</f>
        <v/>
      </c>
      <c r="BG29" s="67" t="str">
        <f>IF(Codes!BI35&lt;&gt;"",IF(Codes!BI35=1,100,IF(Codes!BI35=9,Paramètres!$D$162,IF(Codes!BI35=2,Paramètres!$D$163,IF(Codes!BI35=3,Paramètres!$D$164,IF(Codes!BI35="A","",0))))),"")</f>
        <v/>
      </c>
      <c r="BH29" s="67" t="str">
        <f>IF(Codes!BJ35&lt;&gt;"",IF(Codes!BJ35=1,100,IF(Codes!BJ35=9,50,IF(Codes!BJ35=2,Paramètres!$D$163,IF(Codes!BJ35=3,Paramètres!$D$164,IF(Codes!BJ35="A","",0))))),"")</f>
        <v/>
      </c>
      <c r="BI29" s="67" t="str">
        <f>IF(Codes!BK35&lt;&gt;"",IF(Codes!BK35=1,100,IF(Codes!BK35=9,Paramètres!$D$162,IF(Codes!BK35=2,Paramètres!$D$163,IF(Codes!BK35=3,Paramètres!$D$164,IF(Codes!BK35="A","",0))))),"")</f>
        <v/>
      </c>
      <c r="BJ29" s="67" t="str">
        <f>IF(Codes!BL35&lt;&gt;"",IF(Codes!BL35=1,100,IF(Codes!BL35=9,Paramètres!$D$162,IF(Codes!BL35=2,Paramètres!$D$163,IF(Codes!BL35=3,Paramètres!$D$164,IF(Codes!BL35="A","",0))))),"")</f>
        <v/>
      </c>
      <c r="BK29" s="67" t="str">
        <f>IF(Codes!BM35&lt;&gt;"",IF(Codes!BM35=1,100,IF(Codes!BM35=9,Paramètres!$D$162,IF(Codes!BM35=2,Paramètres!$D$163,IF(Codes!BM35=3,Paramètres!$D$164,IF(Codes!BM35="A","",0))))),"")</f>
        <v/>
      </c>
      <c r="BL29" s="67" t="str">
        <f>IF(Codes!BN35&lt;&gt;"",IF(Codes!BN35=1,100,IF(Codes!BN35=9,Paramètres!$D$162,IF(Codes!BN35=2,Paramètres!$D$163,IF(Codes!BN35=3,Paramètres!$D$164,IF(Codes!BN35="A","",0))))),"")</f>
        <v/>
      </c>
      <c r="BM29" s="67" t="str">
        <f>IF(Codes!BO35&lt;&gt;"",IF(Codes!BO35=1,100,IF(Codes!BO35=9,Paramètres!$D$162,IF(Codes!BO35=2,Paramètres!$D$163,IF(Codes!BO35=3,Paramètres!$D$164,IF(Codes!BO35="A","",0))))),"")</f>
        <v/>
      </c>
      <c r="BN29" s="67" t="str">
        <f>IF(Codes!BP35&lt;&gt;"",IF(Codes!BP35=1,100,IF(Codes!BP35=9,Paramètres!$D$162,IF(Codes!BP35=2,Paramètres!$D$163,IF(Codes!BP35=3,Paramètres!$D$164,IF(Codes!BP35="A","",0))))),"")</f>
        <v/>
      </c>
      <c r="BO29" s="67" t="str">
        <f>IF(Codes!BQ35&lt;&gt;"",IF(Codes!BQ35=1,100,IF(Codes!BQ35=9,Paramètres!$D$162,IF(Codes!BQ35=2,Paramètres!$D$163,IF(Codes!BQ35=3,Paramètres!$D$164,IF(Codes!BQ35="A","",0))))),"")</f>
        <v/>
      </c>
      <c r="BP29" s="67" t="str">
        <f>IF(Codes!BR35&lt;&gt;"",IF(Codes!BR35=1,100,IF(Codes!BR35=9,Paramètres!$D$162,IF(Codes!BR35=2,Paramètres!$D$163,IF(Codes!BR35=3,Paramètres!$D$164,IF(Codes!BR35="A","",0))))),"")</f>
        <v/>
      </c>
      <c r="BQ29" s="67" t="str">
        <f>IF(Codes!BS35&lt;&gt;"",IF(Codes!BS35=1,100,IF(Codes!BS35=9,Paramètres!$D$162,IF(Codes!BS35=2,Paramètres!$D$163,IF(Codes!BS35=3,Paramètres!$D$164,IF(Codes!BS35="A","",0))))),"")</f>
        <v/>
      </c>
      <c r="BR29" s="67" t="str">
        <f>IF(Codes!BT35&lt;&gt;"",IF(Codes!BT35=1,100,IF(Codes!BT35=9,Paramètres!$D$162,IF(Codes!BT35=2,Paramètres!$D$163,IF(Codes!BT35=3,Paramètres!$D$164,IF(Codes!BT35="A","",0))))),"")</f>
        <v/>
      </c>
      <c r="BS29" s="67" t="str">
        <f>IF(Codes!BU35&lt;&gt;"",IF(Codes!BU35=1,100,IF(Codes!BU35=9,Paramètres!$D$162,IF(Codes!BU35=2,Paramètres!$D$163,IF(Codes!BU35=3,Paramètres!$D$164,IF(Codes!BU35="A","",0))))),"")</f>
        <v/>
      </c>
      <c r="BT29" s="67" t="str">
        <f>Codes!C35</f>
        <v/>
      </c>
    </row>
    <row r="30" spans="1:72" s="70" customFormat="1" ht="23.25">
      <c r="A30" s="69" t="str">
        <f>Codes!C36</f>
        <v/>
      </c>
      <c r="B30" s="67" t="str">
        <f>IF(Codes!D36&lt;&gt;"",IF(Codes!D36=1,100,IF(Codes!D36=9,Paramètres!$D$162,IF(Codes!D36=2,Paramètres!$D$163,IF(Codes!D36=3,Paramètres!$D$164,IF(Codes!D36="A","",0))))),"")</f>
        <v/>
      </c>
      <c r="C30" s="67" t="str">
        <f>IF(Codes!E36&lt;&gt;"",IF(Codes!E36=1,100,IF(Codes!E36=9,Paramètres!$D$162,IF(Codes!E36=2,Paramètres!$D$163,IF(Codes!E36=3,Paramètres!$D$164,IF(Codes!E36="A","",0))))),"")</f>
        <v/>
      </c>
      <c r="D30" s="67" t="str">
        <f>IF(Codes!F36&lt;&gt;"",IF(Codes!F36=1,100,IF(Codes!F36=9,Paramètres!$D$162,IF(Codes!F36=2,Paramètres!$D$163,IF(Codes!F36=3,Paramètres!$D$164,IF(Codes!F36="A","",0))))),"")</f>
        <v/>
      </c>
      <c r="E30" s="67" t="str">
        <f>IF(Codes!G36&lt;&gt;"",IF(Codes!G36=1,100,IF(Codes!G36=9,Paramètres!$D$162,IF(Codes!G36=2,Paramètres!$D$163,IF(Codes!G36=3,Paramètres!$D$164,IF(Codes!G36="A","",0))))),"")</f>
        <v/>
      </c>
      <c r="F30" s="67" t="str">
        <f>IF(Codes!H36&lt;&gt;"",IF(Codes!H36=1,100,IF(Codes!H36=9,Paramètres!$D$162,IF(Codes!H36=2,Paramètres!$D$163,IF(Codes!H36=3,Paramètres!$D$164,IF(Codes!H36="A","",0))))),"")</f>
        <v/>
      </c>
      <c r="G30" s="67" t="str">
        <f>IF(Codes!I36&lt;&gt;"",IF(Codes!I36=1,100,IF(Codes!I36=9,Paramètres!$D$162,IF(Codes!I36=2,Paramètres!$D$163,IF(Codes!I36=3,Paramètres!$D$164,IF(Codes!I36="A","",0))))),"")</f>
        <v/>
      </c>
      <c r="H30" s="67" t="str">
        <f>IF(Codes!J36&lt;&gt;"",IF(Codes!J36=1,100,IF(Codes!J36=9,Paramètres!$D$162,IF(Codes!J36=2,Paramètres!$D$163,IF(Codes!J36=3,Paramètres!$D$164,IF(Codes!J36="A","",0))))),"")</f>
        <v/>
      </c>
      <c r="I30" s="67" t="str">
        <f>IF(Codes!K36&lt;&gt;"",IF(Codes!K36=1,100,IF(Codes!K36=9,Paramètres!$D$162,IF(Codes!K36=2,Paramètres!$D$163,IF(Codes!K36=3,Paramètres!$D$164,IF(Codes!K36="A","",0))))),"")</f>
        <v/>
      </c>
      <c r="J30" s="67" t="str">
        <f>IF(Codes!L36&lt;&gt;"",IF(Codes!L36=1,100,IF(Codes!L36=9,Paramètres!$D$162,IF(Codes!L36=2,Paramètres!$D$163,IF(Codes!L36=3,Paramètres!$D$164,IF(Codes!L36="A","",0))))),"")</f>
        <v/>
      </c>
      <c r="K30" s="67" t="str">
        <f>IF(Codes!M36&lt;&gt;"",IF(Codes!M36=1,100,IF(Codes!M36=9,Paramètres!$D$162,IF(Codes!M36=2,Paramètres!$D$163,IF(Codes!M36=3,Paramètres!$D$164,IF(Codes!M36="A","",0))))),"")</f>
        <v/>
      </c>
      <c r="L30" s="67" t="str">
        <f>IF(Codes!N36&lt;&gt;"",IF(Codes!N36=1,100,IF(Codes!N36=9,Paramètres!$D$162,IF(Codes!N36=2,Paramètres!$D$163,IF(Codes!N36=3,Paramètres!$D$164,IF(Codes!N36="A","",0))))),"")</f>
        <v/>
      </c>
      <c r="M30" s="67" t="str">
        <f>IF(Codes!O36&lt;&gt;"",IF(Codes!O36=1,100,IF(Codes!O36=9,Paramètres!$D$162,IF(Codes!O36=2,Paramètres!$D$163,IF(Codes!O36=3,Paramètres!$D$164,IF(Codes!O36="A","",0))))),"")</f>
        <v/>
      </c>
      <c r="N30" s="67" t="str">
        <f>IF(Codes!P36&lt;&gt;"",IF(Codes!P36=1,100,IF(Codes!P36=9,Paramètres!$D$162,IF(Codes!P36=2,Paramètres!$D$163,IF(Codes!P36=3,Paramètres!$D$164,IF(Codes!P36="A","",0))))),"")</f>
        <v/>
      </c>
      <c r="O30" s="67" t="str">
        <f>IF(Codes!Q36&lt;&gt;"",IF(Codes!Q36=1,100,IF(Codes!Q36=9,Paramètres!$D$162,IF(Codes!Q36=2,Paramètres!$D$163,IF(Codes!Q36=3,Paramètres!$D$164,IF(Codes!Q36="A","",0))))),"")</f>
        <v/>
      </c>
      <c r="P30" s="67" t="str">
        <f>IF(Codes!R36&lt;&gt;"",IF(Codes!R36=1,100,IF(Codes!R36=9,Paramètres!$D$162,IF(Codes!R36=2,Paramètres!$D$163,IF(Codes!R36=3,Paramètres!$D$164,IF(Codes!R36="A","",0))))),"")</f>
        <v/>
      </c>
      <c r="Q30" s="67" t="str">
        <f>IF(Codes!S36&lt;&gt;"",IF(Codes!S36=1,100,IF(Codes!S36=9,Paramètres!$D$162,IF(Codes!S36=2,Paramètres!$D$163,IF(Codes!S36=3,Paramètres!$D$164,IF(Codes!S36="A","",0))))),"")</f>
        <v/>
      </c>
      <c r="R30" s="67" t="str">
        <f>IF(Codes!T36&lt;&gt;"",IF(Codes!T36=1,100,IF(Codes!T36=9,Paramètres!$D$162,IF(Codes!T36=2,Paramètres!$D$163,IF(Codes!T36=3,Paramètres!$D$164,IF(Codes!T36="A","",0))))),"")</f>
        <v/>
      </c>
      <c r="S30" s="67" t="str">
        <f>IF(Codes!U36&lt;&gt;"",IF(Codes!U36=1,100,IF(Codes!U36=9,Paramètres!$D$162,IF(Codes!U36=2,Paramètres!$D$163,IF(Codes!U36=3,Paramètres!$D$164,IF(Codes!U36="A","",0))))),"")</f>
        <v/>
      </c>
      <c r="T30" s="67" t="str">
        <f>IF(Codes!V36&lt;&gt;"",IF(Codes!V36=1,100,IF(Codes!V36=9,Paramètres!$D$162,IF(Codes!V36=2,Paramètres!$D$163,IF(Codes!V36=3,Paramètres!$D$164,IF(Codes!V36="A","",0))))),"")</f>
        <v/>
      </c>
      <c r="U30" s="67" t="str">
        <f>IF(Codes!W36&lt;&gt;"",IF(Codes!W36=1,100,IF(Codes!W36=9,Paramètres!$D$162,IF(Codes!W36=2,Paramètres!$D$163,IF(Codes!W36=3,Paramètres!$D$164,IF(Codes!W36="A","",0))))),"")</f>
        <v/>
      </c>
      <c r="V30" s="67" t="str">
        <f>IF(Codes!X36&lt;&gt;"",IF(Codes!X36=1,100,IF(Codes!X36=9,Paramètres!$D$162,IF(Codes!X36=2,Paramètres!$D$163,IF(Codes!X36=3,Paramètres!$D$164,IF(Codes!X36="A","",0))))),"")</f>
        <v/>
      </c>
      <c r="W30" s="67" t="str">
        <f>IF(Codes!Y36&lt;&gt;"",IF(Codes!Y36=1,100,IF(Codes!Y36=9,Paramètres!$D$162,IF(Codes!Y36=2,Paramètres!$D$163,IF(Codes!Y36=3,Paramètres!$D$164,IF(Codes!Y36="A","",0))))),"")</f>
        <v/>
      </c>
      <c r="X30" s="67" t="str">
        <f>IF(Codes!Z36&lt;&gt;"",IF(Codes!Z36=1,100,IF(Codes!Z36=9,Paramètres!$D$162,IF(Codes!Z36=2,Paramètres!$D$163,IF(Codes!Z36=3,Paramètres!$D$164,IF(Codes!Z36="A","",0))))),"")</f>
        <v/>
      </c>
      <c r="Y30" s="67" t="str">
        <f>IF(Codes!AA36&lt;&gt;"",IF(Codes!AA36=1,100,IF(Codes!AA36=9,Paramètres!$D$162,IF(Codes!AA36=2,Paramètres!$D$163,IF(Codes!AA36=3,Paramètres!$D$164,IF(Codes!AA36="A","",0))))),"")</f>
        <v/>
      </c>
      <c r="Z30" s="67" t="str">
        <f>IF(Codes!AB36&lt;&gt;"",IF(Codes!AB36=1,100,IF(Codes!AB36=9,Paramètres!$D$162,IF(Codes!AB36=2,Paramètres!$D$163,IF(Codes!AB36=3,Paramètres!$D$164,IF(Codes!AB36="A","",0))))),"")</f>
        <v/>
      </c>
      <c r="AA30" s="67" t="str">
        <f>IF(Codes!AC36&lt;&gt;"",IF(Codes!AC36=1,100,IF(Codes!AC36=9,Paramètres!$D$162,IF(Codes!AC36=2,Paramètres!$D$163,IF(Codes!AC36=3,Paramètres!$D$164,IF(Codes!AC36="A","",0))))),"")</f>
        <v/>
      </c>
      <c r="AB30" s="67" t="str">
        <f>IF(Codes!AD36&lt;&gt;"",IF(Codes!AD36=1,100,IF(Codes!AD36=9,Paramètres!$D$162,IF(Codes!AD36=2,Paramètres!$D$163,IF(Codes!AD36=3,Paramètres!$D$164,IF(Codes!AD36="A","",0))))),"")</f>
        <v/>
      </c>
      <c r="AC30" s="67" t="str">
        <f>IF(Codes!AE36&lt;&gt;"",IF(Codes!AE36=1,100,IF(Codes!AE36=9,Paramètres!$D$162,IF(Codes!AE36=2,Paramètres!$D$163,IF(Codes!AE36=3,Paramètres!$D$164,IF(Codes!AE36="A","",0))))),"")</f>
        <v/>
      </c>
      <c r="AD30" s="67" t="str">
        <f>IF(Codes!AF36&lt;&gt;"",IF(Codes!AF36=1,100,IF(Codes!AF36=9,Paramètres!$D$162,IF(Codes!AF36=2,Paramètres!$D$163,IF(Codes!AF36=3,Paramètres!$D$164,IF(Codes!AF36="A","",0))))),"")</f>
        <v/>
      </c>
      <c r="AE30" s="67" t="str">
        <f>IF(Codes!AG36&lt;&gt;"",IF(Codes!AG36=1,100,IF(Codes!AG36=9,Paramètres!$D$162,IF(Codes!AG36=2,Paramètres!$D$163,IF(Codes!AG36=3,Paramètres!$D$164,IF(Codes!AG36="A","",0))))),"")</f>
        <v/>
      </c>
      <c r="AF30" s="67" t="str">
        <f>IF(Codes!AH36&lt;&gt;"",IF(Codes!AH36=1,100,IF(Codes!AH36=9,Paramètres!$D$162,IF(Codes!AH36=2,Paramètres!$D$163,IF(Codes!AH36=3,Paramètres!$D$164,IF(Codes!AH36="A","",0))))),"")</f>
        <v/>
      </c>
      <c r="AG30" s="67" t="str">
        <f>IF(Codes!AI36&lt;&gt;"",IF(Codes!AI36=1,100,IF(Codes!AI36=9,Paramètres!$D$162,IF(Codes!AI36=2,Paramètres!$D$163,IF(Codes!AI36=3,Paramètres!$D$164,IF(Codes!AI36="A","",0))))),"")</f>
        <v/>
      </c>
      <c r="AH30" s="67" t="str">
        <f>IF(Codes!AJ36&lt;&gt;"",IF(Codes!AJ36=1,100,IF(Codes!AJ36=9,Paramètres!$D$162,IF(Codes!AJ36=2,Paramètres!$D$163,IF(Codes!AJ36=3,Paramètres!$D$164,IF(Codes!AJ36="A","",0))))),"")</f>
        <v/>
      </c>
      <c r="AI30" s="67" t="str">
        <f>IF(Codes!AK36&lt;&gt;"",IF(Codes!AK36=1,100,IF(Codes!AK36=9,Paramètres!$D$162,IF(Codes!AK36=2,Paramètres!$D$163,IF(Codes!AK36=3,Paramètres!$D$164,IF(Codes!AK36="A","",0))))),"")</f>
        <v/>
      </c>
      <c r="AJ30" s="67" t="str">
        <f>IF(Codes!AL36&lt;&gt;"",IF(Codes!AL36=1,100,IF(Codes!AL36=9,Paramètres!$D$162,IF(Codes!AL36=2,Paramètres!$D$163,IF(Codes!AL36=3,Paramètres!$D$164,IF(Codes!AL36="A","",0))))),"")</f>
        <v/>
      </c>
      <c r="AK30" s="67" t="str">
        <f>IF(Codes!AM36&lt;&gt;"",IF(Codes!AM36=1,100,IF(Codes!AM36=9,Paramètres!$D$162,IF(Codes!AM36=2,Paramètres!$D$163,IF(Codes!AM36=3,Paramètres!$D$164,IF(Codes!AM36="A","",0))))),"")</f>
        <v/>
      </c>
      <c r="AL30" s="67" t="str">
        <f>IF(Codes!AN36&lt;&gt;"",IF(Codes!AN36=1,100,IF(Codes!AN36=9,Paramètres!$D$162,IF(Codes!AN36=2,Paramètres!$D$163,IF(Codes!AN36=3,Paramètres!$D$164,IF(Codes!AN36="A","",0))))),"")</f>
        <v/>
      </c>
      <c r="AM30" s="67" t="str">
        <f>IF(Codes!AO36&lt;&gt;"",IF(Codes!AO36=1,100,IF(Codes!AO36=9,50,IF(Codes!AO36=2,Paramètres!$D$163,IF(Codes!AO36=3,Paramètres!$D$164,IF(Codes!AO36="A","",0))))),"")</f>
        <v/>
      </c>
      <c r="AN30" s="67" t="str">
        <f>IF(Codes!AP36&lt;&gt;"",IF(Codes!AP36=1,100,IF(Codes!AP36=9,50,IF(Codes!AP36=2,Paramètres!$D$163,IF(Codes!AP36=3,Paramètres!$D$164,IF(Codes!AP36="A","",0))))),"")</f>
        <v/>
      </c>
      <c r="AO30" s="67" t="str">
        <f>IF(Codes!AQ36&lt;&gt;"",IF(Codes!AQ36=1,100,IF(Codes!AQ36=9,50,IF(Codes!AQ36=2,Paramètres!$D$163,IF(Codes!AQ36=3,Paramètres!$D$164,IF(Codes!AQ36="A","",0))))),"")</f>
        <v/>
      </c>
      <c r="AP30" s="67" t="str">
        <f>IF(Codes!AR36&lt;&gt;"",IF(Codes!AR36=1,100,IF(Codes!AR36=9,50,IF(Codes!AR36=2,Paramètres!$D$163,IF(Codes!AR36=3,Paramètres!$D$164,IF(Codes!AR36="A","",0))))),"")</f>
        <v/>
      </c>
      <c r="AQ30" s="67" t="str">
        <f>IF(Codes!AS36&lt;&gt;"",IF(Codes!AS36=1,100,IF(Codes!AS36=9,Paramètres!$D$162,IF(Codes!AS36=2,Paramètres!$D$163,IF(Codes!AS36=3,Paramètres!$D$164,IF(Codes!AS36="A","",0))))),"")</f>
        <v/>
      </c>
      <c r="AR30" s="67" t="str">
        <f>IF(Codes!AT36&lt;&gt;"",IF(Codes!AT36=1,100,IF(Codes!AT36=9,50,IF(Codes!AT36=2,Paramètres!$D$163,IF(Codes!AT36=3,Paramètres!$D$164,IF(Codes!AT36="A","",0))))),"")</f>
        <v/>
      </c>
      <c r="AS30" s="67" t="str">
        <f>IF(Codes!AU36&lt;&gt;"",IF(Codes!AU36=1,100,IF(Codes!AU36=9,Paramètres!$D$162,IF(Codes!AU36=2,Paramètres!$D$163,IF(Codes!AU36=3,Paramètres!$D$164,IF(Codes!AU36="A","",0))))),"")</f>
        <v/>
      </c>
      <c r="AT30" s="67" t="str">
        <f>IF(Codes!AV36&lt;&gt;"",IF(Codes!AV36=1,100,IF(Codes!AV36=9,50,IF(Codes!AV36=2,Paramètres!$D$163,IF(Codes!AV36=3,Paramètres!$D$164,IF(Codes!AV36="A","",0))))),"")</f>
        <v/>
      </c>
      <c r="AU30" s="67" t="str">
        <f>IF(Codes!AW36&lt;&gt;"",IF(Codes!AW36=1,100,IF(Codes!AW36=9,Paramètres!$D$162,IF(Codes!AW36=2,Paramètres!$D$163,IF(Codes!AW36=3,Paramètres!$D$164,IF(Codes!AW36="A","",0))))),"")</f>
        <v/>
      </c>
      <c r="AV30" s="67" t="str">
        <f>IF(Codes!AX36&lt;&gt;"",IF(Codes!AX36=1,100,IF(Codes!AX36=9,Paramètres!$D$162,IF(Codes!AX36=2,Paramètres!$D$163,IF(Codes!AX36=3,Paramètres!$D$164,IF(Codes!AX36="A","",0))))),"")</f>
        <v/>
      </c>
      <c r="AW30" s="67" t="str">
        <f>IF(Codes!AY36&lt;&gt;"",IF(Codes!AY36=1,100,IF(Codes!AY36=9,Paramètres!$D$162,IF(Codes!AY36=2,Paramètres!$D$163,IF(Codes!AY36=3,Paramètres!$D$164,IF(Codes!AY36="A","",0))))),"")</f>
        <v/>
      </c>
      <c r="AX30" s="67" t="str">
        <f>IF(Codes!AZ36&lt;&gt;"",IF(Codes!AZ36=1,100,IF(Codes!AZ36=9,50,IF(Codes!AZ36=2,Paramètres!$D$163,IF(Codes!AZ36=3,Paramètres!$D$164,IF(Codes!AZ36="A","",0))))),"")</f>
        <v/>
      </c>
      <c r="AY30" s="67" t="str">
        <f>IF(Codes!BA36&lt;&gt;"",IF(Codes!BA36=1,100,IF(Codes!BA36=9,Paramètres!$D$162,IF(Codes!BA36=2,Paramètres!$D$163,IF(Codes!BA36=3,Paramètres!$D$164,IF(Codes!BA36="A","",0))))),"")</f>
        <v/>
      </c>
      <c r="AZ30" s="67" t="str">
        <f>IF(Codes!BB36&lt;&gt;"",IF(Codes!BB36=1,100,IF(Codes!BB36=9,Paramètres!$D$162,IF(Codes!BB36=2,Paramètres!$D$163,IF(Codes!BB36=3,Paramètres!$D$164,IF(Codes!BB36="A","",0))))),"")</f>
        <v/>
      </c>
      <c r="BA30" s="67" t="str">
        <f>IF(Codes!BC36&lt;&gt;"",IF(Codes!BC36=1,100,IF(Codes!BC36=9,Paramètres!$D$162,IF(Codes!BC36=2,Paramètres!$D$163,IF(Codes!BC36=3,Paramètres!$D$164,IF(Codes!BC36="A","",0))))),"")</f>
        <v/>
      </c>
      <c r="BB30" s="67" t="str">
        <f>IF(Codes!BD36&lt;&gt;"",IF(Codes!BD36=1,100,IF(Codes!BD36=9,Paramètres!$D$162,IF(Codes!BD36=2,Paramètres!$D$163,IF(Codes!BD36=3,Paramètres!$D$164,IF(Codes!BD36="A","",0))))),"")</f>
        <v/>
      </c>
      <c r="BC30" s="67" t="str">
        <f>IF(Codes!BE36&lt;&gt;"",IF(Codes!BE36=1,100,IF(Codes!BE36=9,Paramètres!$D$162,IF(Codes!BE36=2,Paramètres!$D$163,IF(Codes!BE36=3,Paramètres!$D$164,IF(Codes!BE36="A","",0))))),"")</f>
        <v/>
      </c>
      <c r="BD30" s="67" t="str">
        <f>IF(Codes!BF36&lt;&gt;"",IF(Codes!BF36=1,100,IF(Codes!BF36=9,Paramètres!$D$162,IF(Codes!BF36=2,Paramètres!$D$163,IF(Codes!BF36=3,Paramètres!$D$164,IF(Codes!BF36="A","",0))))),"")</f>
        <v/>
      </c>
      <c r="BE30" s="67" t="str">
        <f>IF(Codes!BG36&lt;&gt;"",IF(Codes!BG36=1,100,IF(Codes!BG36=9,Paramètres!$D$162,IF(Codes!BG36=2,Paramètres!$D$163,IF(Codes!BG36=3,Paramètres!$D$164,IF(Codes!BG36="A","",0))))),"")</f>
        <v/>
      </c>
      <c r="BF30" s="67" t="str">
        <f>IF(Codes!BH36&lt;&gt;"",IF(Codes!BH36=1,100,IF(Codes!BH36=9,Paramètres!$D$162,IF(Codes!BH36=2,Paramètres!$D$163,IF(Codes!BH36=3,Paramètres!$D$164,IF(Codes!BH36="A","",0))))),"")</f>
        <v/>
      </c>
      <c r="BG30" s="67" t="str">
        <f>IF(Codes!BI36&lt;&gt;"",IF(Codes!BI36=1,100,IF(Codes!BI36=9,Paramètres!$D$162,IF(Codes!BI36=2,Paramètres!$D$163,IF(Codes!BI36=3,Paramètres!$D$164,IF(Codes!BI36="A","",0))))),"")</f>
        <v/>
      </c>
      <c r="BH30" s="67" t="str">
        <f>IF(Codes!BJ36&lt;&gt;"",IF(Codes!BJ36=1,100,IF(Codes!BJ36=9,50,IF(Codes!BJ36=2,Paramètres!$D$163,IF(Codes!BJ36=3,Paramètres!$D$164,IF(Codes!BJ36="A","",0))))),"")</f>
        <v/>
      </c>
      <c r="BI30" s="67" t="str">
        <f>IF(Codes!BK36&lt;&gt;"",IF(Codes!BK36=1,100,IF(Codes!BK36=9,Paramètres!$D$162,IF(Codes!BK36=2,Paramètres!$D$163,IF(Codes!BK36=3,Paramètres!$D$164,IF(Codes!BK36="A","",0))))),"")</f>
        <v/>
      </c>
      <c r="BJ30" s="67" t="str">
        <f>IF(Codes!BL36&lt;&gt;"",IF(Codes!BL36=1,100,IF(Codes!BL36=9,Paramètres!$D$162,IF(Codes!BL36=2,Paramètres!$D$163,IF(Codes!BL36=3,Paramètres!$D$164,IF(Codes!BL36="A","",0))))),"")</f>
        <v/>
      </c>
      <c r="BK30" s="67" t="str">
        <f>IF(Codes!BM36&lt;&gt;"",IF(Codes!BM36=1,100,IF(Codes!BM36=9,Paramètres!$D$162,IF(Codes!BM36=2,Paramètres!$D$163,IF(Codes!BM36=3,Paramètres!$D$164,IF(Codes!BM36="A","",0))))),"")</f>
        <v/>
      </c>
      <c r="BL30" s="67" t="str">
        <f>IF(Codes!BN36&lt;&gt;"",IF(Codes!BN36=1,100,IF(Codes!BN36=9,Paramètres!$D$162,IF(Codes!BN36=2,Paramètres!$D$163,IF(Codes!BN36=3,Paramètres!$D$164,IF(Codes!BN36="A","",0))))),"")</f>
        <v/>
      </c>
      <c r="BM30" s="67" t="str">
        <f>IF(Codes!BO36&lt;&gt;"",IF(Codes!BO36=1,100,IF(Codes!BO36=9,Paramètres!$D$162,IF(Codes!BO36=2,Paramètres!$D$163,IF(Codes!BO36=3,Paramètres!$D$164,IF(Codes!BO36="A","",0))))),"")</f>
        <v/>
      </c>
      <c r="BN30" s="67" t="str">
        <f>IF(Codes!BP36&lt;&gt;"",IF(Codes!BP36=1,100,IF(Codes!BP36=9,Paramètres!$D$162,IF(Codes!BP36=2,Paramètres!$D$163,IF(Codes!BP36=3,Paramètres!$D$164,IF(Codes!BP36="A","",0))))),"")</f>
        <v/>
      </c>
      <c r="BO30" s="67" t="str">
        <f>IF(Codes!BQ36&lt;&gt;"",IF(Codes!BQ36=1,100,IF(Codes!BQ36=9,Paramètres!$D$162,IF(Codes!BQ36=2,Paramètres!$D$163,IF(Codes!BQ36=3,Paramètres!$D$164,IF(Codes!BQ36="A","",0))))),"")</f>
        <v/>
      </c>
      <c r="BP30" s="67" t="str">
        <f>IF(Codes!BR36&lt;&gt;"",IF(Codes!BR36=1,100,IF(Codes!BR36=9,Paramètres!$D$162,IF(Codes!BR36=2,Paramètres!$D$163,IF(Codes!BR36=3,Paramètres!$D$164,IF(Codes!BR36="A","",0))))),"")</f>
        <v/>
      </c>
      <c r="BQ30" s="67" t="str">
        <f>IF(Codes!BS36&lt;&gt;"",IF(Codes!BS36=1,100,IF(Codes!BS36=9,Paramètres!$D$162,IF(Codes!BS36=2,Paramètres!$D$163,IF(Codes!BS36=3,Paramètres!$D$164,IF(Codes!BS36="A","",0))))),"")</f>
        <v/>
      </c>
      <c r="BR30" s="67" t="str">
        <f>IF(Codes!BT36&lt;&gt;"",IF(Codes!BT36=1,100,IF(Codes!BT36=9,Paramètres!$D$162,IF(Codes!BT36=2,Paramètres!$D$163,IF(Codes!BT36=3,Paramètres!$D$164,IF(Codes!BT36="A","",0))))),"")</f>
        <v/>
      </c>
      <c r="BS30" s="67" t="str">
        <f>IF(Codes!BU36&lt;&gt;"",IF(Codes!BU36=1,100,IF(Codes!BU36=9,Paramètres!$D$162,IF(Codes!BU36=2,Paramètres!$D$163,IF(Codes!BU36=3,Paramètres!$D$164,IF(Codes!BU36="A","",0))))),"")</f>
        <v/>
      </c>
      <c r="BT30" s="67" t="str">
        <f>Codes!C36</f>
        <v/>
      </c>
    </row>
    <row r="31" spans="1:72" s="70" customFormat="1" ht="23.25">
      <c r="A31" s="69" t="str">
        <f>Codes!C37</f>
        <v/>
      </c>
      <c r="B31" s="67" t="str">
        <f>IF(Codes!D37&lt;&gt;"",IF(Codes!D37=1,100,IF(Codes!D37=9,Paramètres!$D$162,IF(Codes!D37=2,Paramètres!$D$163,IF(Codes!D37=3,Paramètres!$D$164,IF(Codes!D37="A","",0))))),"")</f>
        <v/>
      </c>
      <c r="C31" s="67" t="str">
        <f>IF(Codes!E37&lt;&gt;"",IF(Codes!E37=1,100,IF(Codes!E37=9,Paramètres!$D$162,IF(Codes!E37=2,Paramètres!$D$163,IF(Codes!E37=3,Paramètres!$D$164,IF(Codes!E37="A","",0))))),"")</f>
        <v/>
      </c>
      <c r="D31" s="67" t="str">
        <f>IF(Codes!F37&lt;&gt;"",IF(Codes!F37=1,100,IF(Codes!F37=9,Paramètres!$D$162,IF(Codes!F37=2,Paramètres!$D$163,IF(Codes!F37=3,Paramètres!$D$164,IF(Codes!F37="A","",0))))),"")</f>
        <v/>
      </c>
      <c r="E31" s="67" t="str">
        <f>IF(Codes!G37&lt;&gt;"",IF(Codes!G37=1,100,IF(Codes!G37=9,Paramètres!$D$162,IF(Codes!G37=2,Paramètres!$D$163,IF(Codes!G37=3,Paramètres!$D$164,IF(Codes!G37="A","",0))))),"")</f>
        <v/>
      </c>
      <c r="F31" s="67" t="str">
        <f>IF(Codes!H37&lt;&gt;"",IF(Codes!H37=1,100,IF(Codes!H37=9,Paramètres!$D$162,IF(Codes!H37=2,Paramètres!$D$163,IF(Codes!H37=3,Paramètres!$D$164,IF(Codes!H37="A","",0))))),"")</f>
        <v/>
      </c>
      <c r="G31" s="67" t="str">
        <f>IF(Codes!I37&lt;&gt;"",IF(Codes!I37=1,100,IF(Codes!I37=9,Paramètres!$D$162,IF(Codes!I37=2,Paramètres!$D$163,IF(Codes!I37=3,Paramètres!$D$164,IF(Codes!I37="A","",0))))),"")</f>
        <v/>
      </c>
      <c r="H31" s="67" t="str">
        <f>IF(Codes!J37&lt;&gt;"",IF(Codes!J37=1,100,IF(Codes!J37=9,Paramètres!$D$162,IF(Codes!J37=2,Paramètres!$D$163,IF(Codes!J37=3,Paramètres!$D$164,IF(Codes!J37="A","",0))))),"")</f>
        <v/>
      </c>
      <c r="I31" s="67" t="str">
        <f>IF(Codes!K37&lt;&gt;"",IF(Codes!K37=1,100,IF(Codes!K37=9,Paramètres!$D$162,IF(Codes!K37=2,Paramètres!$D$163,IF(Codes!K37=3,Paramètres!$D$164,IF(Codes!K37="A","",0))))),"")</f>
        <v/>
      </c>
      <c r="J31" s="67" t="str">
        <f>IF(Codes!L37&lt;&gt;"",IF(Codes!L37=1,100,IF(Codes!L37=9,Paramètres!$D$162,IF(Codes!L37=2,Paramètres!$D$163,IF(Codes!L37=3,Paramètres!$D$164,IF(Codes!L37="A","",0))))),"")</f>
        <v/>
      </c>
      <c r="K31" s="67" t="str">
        <f>IF(Codes!M37&lt;&gt;"",IF(Codes!M37=1,100,IF(Codes!M37=9,Paramètres!$D$162,IF(Codes!M37=2,Paramètres!$D$163,IF(Codes!M37=3,Paramètres!$D$164,IF(Codes!M37="A","",0))))),"")</f>
        <v/>
      </c>
      <c r="L31" s="67" t="str">
        <f>IF(Codes!N37&lt;&gt;"",IF(Codes!N37=1,100,IF(Codes!N37=9,Paramètres!$D$162,IF(Codes!N37=2,Paramètres!$D$163,IF(Codes!N37=3,Paramètres!$D$164,IF(Codes!N37="A","",0))))),"")</f>
        <v/>
      </c>
      <c r="M31" s="67" t="str">
        <f>IF(Codes!O37&lt;&gt;"",IF(Codes!O37=1,100,IF(Codes!O37=9,Paramètres!$D$162,IF(Codes!O37=2,Paramètres!$D$163,IF(Codes!O37=3,Paramètres!$D$164,IF(Codes!O37="A","",0))))),"")</f>
        <v/>
      </c>
      <c r="N31" s="67" t="str">
        <f>IF(Codes!P37&lt;&gt;"",IF(Codes!P37=1,100,IF(Codes!P37=9,Paramètres!$D$162,IF(Codes!P37=2,Paramètres!$D$163,IF(Codes!P37=3,Paramètres!$D$164,IF(Codes!P37="A","",0))))),"")</f>
        <v/>
      </c>
      <c r="O31" s="67" t="str">
        <f>IF(Codes!Q37&lt;&gt;"",IF(Codes!Q37=1,100,IF(Codes!Q37=9,Paramètres!$D$162,IF(Codes!Q37=2,Paramètres!$D$163,IF(Codes!Q37=3,Paramètres!$D$164,IF(Codes!Q37="A","",0))))),"")</f>
        <v/>
      </c>
      <c r="P31" s="67" t="str">
        <f>IF(Codes!R37&lt;&gt;"",IF(Codes!R37=1,100,IF(Codes!R37=9,Paramètres!$D$162,IF(Codes!R37=2,Paramètres!$D$163,IF(Codes!R37=3,Paramètres!$D$164,IF(Codes!R37="A","",0))))),"")</f>
        <v/>
      </c>
      <c r="Q31" s="67" t="str">
        <f>IF(Codes!S37&lt;&gt;"",IF(Codes!S37=1,100,IF(Codes!S37=9,Paramètres!$D$162,IF(Codes!S37=2,Paramètres!$D$163,IF(Codes!S37=3,Paramètres!$D$164,IF(Codes!S37="A","",0))))),"")</f>
        <v/>
      </c>
      <c r="R31" s="67" t="str">
        <f>IF(Codes!T37&lt;&gt;"",IF(Codes!T37=1,100,IF(Codes!T37=9,Paramètres!$D$162,IF(Codes!T37=2,Paramètres!$D$163,IF(Codes!T37=3,Paramètres!$D$164,IF(Codes!T37="A","",0))))),"")</f>
        <v/>
      </c>
      <c r="S31" s="67" t="str">
        <f>IF(Codes!U37&lt;&gt;"",IF(Codes!U37=1,100,IF(Codes!U37=9,Paramètres!$D$162,IF(Codes!U37=2,Paramètres!$D$163,IF(Codes!U37=3,Paramètres!$D$164,IF(Codes!U37="A","",0))))),"")</f>
        <v/>
      </c>
      <c r="T31" s="67" t="str">
        <f>IF(Codes!V37&lt;&gt;"",IF(Codes!V37=1,100,IF(Codes!V37=9,Paramètres!$D$162,IF(Codes!V37=2,Paramètres!$D$163,IF(Codes!V37=3,Paramètres!$D$164,IF(Codes!V37="A","",0))))),"")</f>
        <v/>
      </c>
      <c r="U31" s="67" t="str">
        <f>IF(Codes!W37&lt;&gt;"",IF(Codes!W37=1,100,IF(Codes!W37=9,Paramètres!$D$162,IF(Codes!W37=2,Paramètres!$D$163,IF(Codes!W37=3,Paramètres!$D$164,IF(Codes!W37="A","",0))))),"")</f>
        <v/>
      </c>
      <c r="V31" s="67" t="str">
        <f>IF(Codes!X37&lt;&gt;"",IF(Codes!X37=1,100,IF(Codes!X37=9,Paramètres!$D$162,IF(Codes!X37=2,Paramètres!$D$163,IF(Codes!X37=3,Paramètres!$D$164,IF(Codes!X37="A","",0))))),"")</f>
        <v/>
      </c>
      <c r="W31" s="67" t="str">
        <f>IF(Codes!Y37&lt;&gt;"",IF(Codes!Y37=1,100,IF(Codes!Y37=9,Paramètres!$D$162,IF(Codes!Y37=2,Paramètres!$D$163,IF(Codes!Y37=3,Paramètres!$D$164,IF(Codes!Y37="A","",0))))),"")</f>
        <v/>
      </c>
      <c r="X31" s="67" t="str">
        <f>IF(Codes!Z37&lt;&gt;"",IF(Codes!Z37=1,100,IF(Codes!Z37=9,Paramètres!$D$162,IF(Codes!Z37=2,Paramètres!$D$163,IF(Codes!Z37=3,Paramètres!$D$164,IF(Codes!Z37="A","",0))))),"")</f>
        <v/>
      </c>
      <c r="Y31" s="67" t="str">
        <f>IF(Codes!AA37&lt;&gt;"",IF(Codes!AA37=1,100,IF(Codes!AA37=9,Paramètres!$D$162,IF(Codes!AA37=2,Paramètres!$D$163,IF(Codes!AA37=3,Paramètres!$D$164,IF(Codes!AA37="A","",0))))),"")</f>
        <v/>
      </c>
      <c r="Z31" s="67" t="str">
        <f>IF(Codes!AB37&lt;&gt;"",IF(Codes!AB37=1,100,IF(Codes!AB37=9,Paramètres!$D$162,IF(Codes!AB37=2,Paramètres!$D$163,IF(Codes!AB37=3,Paramètres!$D$164,IF(Codes!AB37="A","",0))))),"")</f>
        <v/>
      </c>
      <c r="AA31" s="67" t="str">
        <f>IF(Codes!AC37&lt;&gt;"",IF(Codes!AC37=1,100,IF(Codes!AC37=9,Paramètres!$D$162,IF(Codes!AC37=2,Paramètres!$D$163,IF(Codes!AC37=3,Paramètres!$D$164,IF(Codes!AC37="A","",0))))),"")</f>
        <v/>
      </c>
      <c r="AB31" s="67" t="str">
        <f>IF(Codes!AD37&lt;&gt;"",IF(Codes!AD37=1,100,IF(Codes!AD37=9,Paramètres!$D$162,IF(Codes!AD37=2,Paramètres!$D$163,IF(Codes!AD37=3,Paramètres!$D$164,IF(Codes!AD37="A","",0))))),"")</f>
        <v/>
      </c>
      <c r="AC31" s="67" t="str">
        <f>IF(Codes!AE37&lt;&gt;"",IF(Codes!AE37=1,100,IF(Codes!AE37=9,Paramètres!$D$162,IF(Codes!AE37=2,Paramètres!$D$163,IF(Codes!AE37=3,Paramètres!$D$164,IF(Codes!AE37="A","",0))))),"")</f>
        <v/>
      </c>
      <c r="AD31" s="67" t="str">
        <f>IF(Codes!AF37&lt;&gt;"",IF(Codes!AF37=1,100,IF(Codes!AF37=9,Paramètres!$D$162,IF(Codes!AF37=2,Paramètres!$D$163,IF(Codes!AF37=3,Paramètres!$D$164,IF(Codes!AF37="A","",0))))),"")</f>
        <v/>
      </c>
      <c r="AE31" s="67" t="str">
        <f>IF(Codes!AG37&lt;&gt;"",IF(Codes!AG37=1,100,IF(Codes!AG37=9,Paramètres!$D$162,IF(Codes!AG37=2,Paramètres!$D$163,IF(Codes!AG37=3,Paramètres!$D$164,IF(Codes!AG37="A","",0))))),"")</f>
        <v/>
      </c>
      <c r="AF31" s="67" t="str">
        <f>IF(Codes!AH37&lt;&gt;"",IF(Codes!AH37=1,100,IF(Codes!AH37=9,Paramètres!$D$162,IF(Codes!AH37=2,Paramètres!$D$163,IF(Codes!AH37=3,Paramètres!$D$164,IF(Codes!AH37="A","",0))))),"")</f>
        <v/>
      </c>
      <c r="AG31" s="67" t="str">
        <f>IF(Codes!AI37&lt;&gt;"",IF(Codes!AI37=1,100,IF(Codes!AI37=9,Paramètres!$D$162,IF(Codes!AI37=2,Paramètres!$D$163,IF(Codes!AI37=3,Paramètres!$D$164,IF(Codes!AI37="A","",0))))),"")</f>
        <v/>
      </c>
      <c r="AH31" s="67" t="str">
        <f>IF(Codes!AJ37&lt;&gt;"",IF(Codes!AJ37=1,100,IF(Codes!AJ37=9,Paramètres!$D$162,IF(Codes!AJ37=2,Paramètres!$D$163,IF(Codes!AJ37=3,Paramètres!$D$164,IF(Codes!AJ37="A","",0))))),"")</f>
        <v/>
      </c>
      <c r="AI31" s="67" t="str">
        <f>IF(Codes!AK37&lt;&gt;"",IF(Codes!AK37=1,100,IF(Codes!AK37=9,Paramètres!$D$162,IF(Codes!AK37=2,Paramètres!$D$163,IF(Codes!AK37=3,Paramètres!$D$164,IF(Codes!AK37="A","",0))))),"")</f>
        <v/>
      </c>
      <c r="AJ31" s="67" t="str">
        <f>IF(Codes!AL37&lt;&gt;"",IF(Codes!AL37=1,100,IF(Codes!AL37=9,Paramètres!$D$162,IF(Codes!AL37=2,Paramètres!$D$163,IF(Codes!AL37=3,Paramètres!$D$164,IF(Codes!AL37="A","",0))))),"")</f>
        <v/>
      </c>
      <c r="AK31" s="67" t="str">
        <f>IF(Codes!AM37&lt;&gt;"",IF(Codes!AM37=1,100,IF(Codes!AM37=9,Paramètres!$D$162,IF(Codes!AM37=2,Paramètres!$D$163,IF(Codes!AM37=3,Paramètres!$D$164,IF(Codes!AM37="A","",0))))),"")</f>
        <v/>
      </c>
      <c r="AL31" s="67" t="str">
        <f>IF(Codes!AN37&lt;&gt;"",IF(Codes!AN37=1,100,IF(Codes!AN37=9,Paramètres!$D$162,IF(Codes!AN37=2,Paramètres!$D$163,IF(Codes!AN37=3,Paramètres!$D$164,IF(Codes!AN37="A","",0))))),"")</f>
        <v/>
      </c>
      <c r="AM31" s="67" t="str">
        <f>IF(Codes!AO37&lt;&gt;"",IF(Codes!AO37=1,100,IF(Codes!AO37=9,50,IF(Codes!AO37=2,Paramètres!$D$163,IF(Codes!AO37=3,Paramètres!$D$164,IF(Codes!AO37="A","",0))))),"")</f>
        <v/>
      </c>
      <c r="AN31" s="67" t="str">
        <f>IF(Codes!AP37&lt;&gt;"",IF(Codes!AP37=1,100,IF(Codes!AP37=9,50,IF(Codes!AP37=2,Paramètres!$D$163,IF(Codes!AP37=3,Paramètres!$D$164,IF(Codes!AP37="A","",0))))),"")</f>
        <v/>
      </c>
      <c r="AO31" s="67" t="str">
        <f>IF(Codes!AQ37&lt;&gt;"",IF(Codes!AQ37=1,100,IF(Codes!AQ37=9,50,IF(Codes!AQ37=2,Paramètres!$D$163,IF(Codes!AQ37=3,Paramètres!$D$164,IF(Codes!AQ37="A","",0))))),"")</f>
        <v/>
      </c>
      <c r="AP31" s="67" t="str">
        <f>IF(Codes!AR37&lt;&gt;"",IF(Codes!AR37=1,100,IF(Codes!AR37=9,50,IF(Codes!AR37=2,Paramètres!$D$163,IF(Codes!AR37=3,Paramètres!$D$164,IF(Codes!AR37="A","",0))))),"")</f>
        <v/>
      </c>
      <c r="AQ31" s="67" t="str">
        <f>IF(Codes!AS37&lt;&gt;"",IF(Codes!AS37=1,100,IF(Codes!AS37=9,Paramètres!$D$162,IF(Codes!AS37=2,Paramètres!$D$163,IF(Codes!AS37=3,Paramètres!$D$164,IF(Codes!AS37="A","",0))))),"")</f>
        <v/>
      </c>
      <c r="AR31" s="67" t="str">
        <f>IF(Codes!AT37&lt;&gt;"",IF(Codes!AT37=1,100,IF(Codes!AT37=9,50,IF(Codes!AT37=2,Paramètres!$D$163,IF(Codes!AT37=3,Paramètres!$D$164,IF(Codes!AT37="A","",0))))),"")</f>
        <v/>
      </c>
      <c r="AS31" s="67" t="str">
        <f>IF(Codes!AU37&lt;&gt;"",IF(Codes!AU37=1,100,IF(Codes!AU37=9,Paramètres!$D$162,IF(Codes!AU37=2,Paramètres!$D$163,IF(Codes!AU37=3,Paramètres!$D$164,IF(Codes!AU37="A","",0))))),"")</f>
        <v/>
      </c>
      <c r="AT31" s="67" t="str">
        <f>IF(Codes!AV37&lt;&gt;"",IF(Codes!AV37=1,100,IF(Codes!AV37=9,50,IF(Codes!AV37=2,Paramètres!$D$163,IF(Codes!AV37=3,Paramètres!$D$164,IF(Codes!AV37="A","",0))))),"")</f>
        <v/>
      </c>
      <c r="AU31" s="67" t="str">
        <f>IF(Codes!AW37&lt;&gt;"",IF(Codes!AW37=1,100,IF(Codes!AW37=9,Paramètres!$D$162,IF(Codes!AW37=2,Paramètres!$D$163,IF(Codes!AW37=3,Paramètres!$D$164,IF(Codes!AW37="A","",0))))),"")</f>
        <v/>
      </c>
      <c r="AV31" s="67" t="str">
        <f>IF(Codes!AX37&lt;&gt;"",IF(Codes!AX37=1,100,IF(Codes!AX37=9,Paramètres!$D$162,IF(Codes!AX37=2,Paramètres!$D$163,IF(Codes!AX37=3,Paramètres!$D$164,IF(Codes!AX37="A","",0))))),"")</f>
        <v/>
      </c>
      <c r="AW31" s="67" t="str">
        <f>IF(Codes!AY37&lt;&gt;"",IF(Codes!AY37=1,100,IF(Codes!AY37=9,Paramètres!$D$162,IF(Codes!AY37=2,Paramètres!$D$163,IF(Codes!AY37=3,Paramètres!$D$164,IF(Codes!AY37="A","",0))))),"")</f>
        <v/>
      </c>
      <c r="AX31" s="67" t="str">
        <f>IF(Codes!AZ37&lt;&gt;"",IF(Codes!AZ37=1,100,IF(Codes!AZ37=9,50,IF(Codes!AZ37=2,Paramètres!$D$163,IF(Codes!AZ37=3,Paramètres!$D$164,IF(Codes!AZ37="A","",0))))),"")</f>
        <v/>
      </c>
      <c r="AY31" s="67" t="str">
        <f>IF(Codes!BA37&lt;&gt;"",IF(Codes!BA37=1,100,IF(Codes!BA37=9,Paramètres!$D$162,IF(Codes!BA37=2,Paramètres!$D$163,IF(Codes!BA37=3,Paramètres!$D$164,IF(Codes!BA37="A","",0))))),"")</f>
        <v/>
      </c>
      <c r="AZ31" s="67" t="str">
        <f>IF(Codes!BB37&lt;&gt;"",IF(Codes!BB37=1,100,IF(Codes!BB37=9,Paramètres!$D$162,IF(Codes!BB37=2,Paramètres!$D$163,IF(Codes!BB37=3,Paramètres!$D$164,IF(Codes!BB37="A","",0))))),"")</f>
        <v/>
      </c>
      <c r="BA31" s="67" t="str">
        <f>IF(Codes!BC37&lt;&gt;"",IF(Codes!BC37=1,100,IF(Codes!BC37=9,Paramètres!$D$162,IF(Codes!BC37=2,Paramètres!$D$163,IF(Codes!BC37=3,Paramètres!$D$164,IF(Codes!BC37="A","",0))))),"")</f>
        <v/>
      </c>
      <c r="BB31" s="67" t="str">
        <f>IF(Codes!BD37&lt;&gt;"",IF(Codes!BD37=1,100,IF(Codes!BD37=9,Paramètres!$D$162,IF(Codes!BD37=2,Paramètres!$D$163,IF(Codes!BD37=3,Paramètres!$D$164,IF(Codes!BD37="A","",0))))),"")</f>
        <v/>
      </c>
      <c r="BC31" s="67" t="str">
        <f>IF(Codes!BE37&lt;&gt;"",IF(Codes!BE37=1,100,IF(Codes!BE37=9,Paramètres!$D$162,IF(Codes!BE37=2,Paramètres!$D$163,IF(Codes!BE37=3,Paramètres!$D$164,IF(Codes!BE37="A","",0))))),"")</f>
        <v/>
      </c>
      <c r="BD31" s="67" t="str">
        <f>IF(Codes!BF37&lt;&gt;"",IF(Codes!BF37=1,100,IF(Codes!BF37=9,Paramètres!$D$162,IF(Codes!BF37=2,Paramètres!$D$163,IF(Codes!BF37=3,Paramètres!$D$164,IF(Codes!BF37="A","",0))))),"")</f>
        <v/>
      </c>
      <c r="BE31" s="67" t="str">
        <f>IF(Codes!BG37&lt;&gt;"",IF(Codes!BG37=1,100,IF(Codes!BG37=9,Paramètres!$D$162,IF(Codes!BG37=2,Paramètres!$D$163,IF(Codes!BG37=3,Paramètres!$D$164,IF(Codes!BG37="A","",0))))),"")</f>
        <v/>
      </c>
      <c r="BF31" s="67" t="str">
        <f>IF(Codes!BH37&lt;&gt;"",IF(Codes!BH37=1,100,IF(Codes!BH37=9,Paramètres!$D$162,IF(Codes!BH37=2,Paramètres!$D$163,IF(Codes!BH37=3,Paramètres!$D$164,IF(Codes!BH37="A","",0))))),"")</f>
        <v/>
      </c>
      <c r="BG31" s="67" t="str">
        <f>IF(Codes!BI37&lt;&gt;"",IF(Codes!BI37=1,100,IF(Codes!BI37=9,Paramètres!$D$162,IF(Codes!BI37=2,Paramètres!$D$163,IF(Codes!BI37=3,Paramètres!$D$164,IF(Codes!BI37="A","",0))))),"")</f>
        <v/>
      </c>
      <c r="BH31" s="67" t="str">
        <f>IF(Codes!BJ37&lt;&gt;"",IF(Codes!BJ37=1,100,IF(Codes!BJ37=9,50,IF(Codes!BJ37=2,Paramètres!$D$163,IF(Codes!BJ37=3,Paramètres!$D$164,IF(Codes!BJ37="A","",0))))),"")</f>
        <v/>
      </c>
      <c r="BI31" s="67" t="str">
        <f>IF(Codes!BK37&lt;&gt;"",IF(Codes!BK37=1,100,IF(Codes!BK37=9,Paramètres!$D$162,IF(Codes!BK37=2,Paramètres!$D$163,IF(Codes!BK37=3,Paramètres!$D$164,IF(Codes!BK37="A","",0))))),"")</f>
        <v/>
      </c>
      <c r="BJ31" s="67" t="str">
        <f>IF(Codes!BL37&lt;&gt;"",IF(Codes!BL37=1,100,IF(Codes!BL37=9,Paramètres!$D$162,IF(Codes!BL37=2,Paramètres!$D$163,IF(Codes!BL37=3,Paramètres!$D$164,IF(Codes!BL37="A","",0))))),"")</f>
        <v/>
      </c>
      <c r="BK31" s="67" t="str">
        <f>IF(Codes!BM37&lt;&gt;"",IF(Codes!BM37=1,100,IF(Codes!BM37=9,Paramètres!$D$162,IF(Codes!BM37=2,Paramètres!$D$163,IF(Codes!BM37=3,Paramètres!$D$164,IF(Codes!BM37="A","",0))))),"")</f>
        <v/>
      </c>
      <c r="BL31" s="67" t="str">
        <f>IF(Codes!BN37&lt;&gt;"",IF(Codes!BN37=1,100,IF(Codes!BN37=9,Paramètres!$D$162,IF(Codes!BN37=2,Paramètres!$D$163,IF(Codes!BN37=3,Paramètres!$D$164,IF(Codes!BN37="A","",0))))),"")</f>
        <v/>
      </c>
      <c r="BM31" s="67" t="str">
        <f>IF(Codes!BO37&lt;&gt;"",IF(Codes!BO37=1,100,IF(Codes!BO37=9,Paramètres!$D$162,IF(Codes!BO37=2,Paramètres!$D$163,IF(Codes!BO37=3,Paramètres!$D$164,IF(Codes!BO37="A","",0))))),"")</f>
        <v/>
      </c>
      <c r="BN31" s="67" t="str">
        <f>IF(Codes!BP37&lt;&gt;"",IF(Codes!BP37=1,100,IF(Codes!BP37=9,Paramètres!$D$162,IF(Codes!BP37=2,Paramètres!$D$163,IF(Codes!BP37=3,Paramètres!$D$164,IF(Codes!BP37="A","",0))))),"")</f>
        <v/>
      </c>
      <c r="BO31" s="67" t="str">
        <f>IF(Codes!BQ37&lt;&gt;"",IF(Codes!BQ37=1,100,IF(Codes!BQ37=9,Paramètres!$D$162,IF(Codes!BQ37=2,Paramètres!$D$163,IF(Codes!BQ37=3,Paramètres!$D$164,IF(Codes!BQ37="A","",0))))),"")</f>
        <v/>
      </c>
      <c r="BP31" s="67" t="str">
        <f>IF(Codes!BR37&lt;&gt;"",IF(Codes!BR37=1,100,IF(Codes!BR37=9,Paramètres!$D$162,IF(Codes!BR37=2,Paramètres!$D$163,IF(Codes!BR37=3,Paramètres!$D$164,IF(Codes!BR37="A","",0))))),"")</f>
        <v/>
      </c>
      <c r="BQ31" s="67" t="str">
        <f>IF(Codes!BS37&lt;&gt;"",IF(Codes!BS37=1,100,IF(Codes!BS37=9,Paramètres!$D$162,IF(Codes!BS37=2,Paramètres!$D$163,IF(Codes!BS37=3,Paramètres!$D$164,IF(Codes!BS37="A","",0))))),"")</f>
        <v/>
      </c>
      <c r="BR31" s="67" t="str">
        <f>IF(Codes!BT37&lt;&gt;"",IF(Codes!BT37=1,100,IF(Codes!BT37=9,Paramètres!$D$162,IF(Codes!BT37=2,Paramètres!$D$163,IF(Codes!BT37=3,Paramètres!$D$164,IF(Codes!BT37="A","",0))))),"")</f>
        <v/>
      </c>
      <c r="BS31" s="67" t="str">
        <f>IF(Codes!BU37&lt;&gt;"",IF(Codes!BU37=1,100,IF(Codes!BU37=9,Paramètres!$D$162,IF(Codes!BU37=2,Paramètres!$D$163,IF(Codes!BU37=3,Paramètres!$D$164,IF(Codes!BU37="A","",0))))),"")</f>
        <v/>
      </c>
      <c r="BT31" s="67" t="str">
        <f>Codes!C37</f>
        <v/>
      </c>
    </row>
    <row r="32" spans="1:72" s="70" customFormat="1" ht="23.25">
      <c r="A32" s="69" t="str">
        <f>Codes!C38</f>
        <v/>
      </c>
      <c r="B32" s="67" t="str">
        <f>IF(Codes!D38&lt;&gt;"",IF(Codes!D38=1,100,IF(Codes!D38=9,Paramètres!$D$162,IF(Codes!D38=2,Paramètres!$D$163,IF(Codes!D38=3,Paramètres!$D$164,IF(Codes!D38="A","",0))))),"")</f>
        <v/>
      </c>
      <c r="C32" s="67" t="str">
        <f>IF(Codes!E38&lt;&gt;"",IF(Codes!E38=1,100,IF(Codes!E38=9,Paramètres!$D$162,IF(Codes!E38=2,Paramètres!$D$163,IF(Codes!E38=3,Paramètres!$D$164,IF(Codes!E38="A","",0))))),"")</f>
        <v/>
      </c>
      <c r="D32" s="67" t="str">
        <f>IF(Codes!F38&lt;&gt;"",IF(Codes!F38=1,100,IF(Codes!F38=9,Paramètres!$D$162,IF(Codes!F38=2,Paramètres!$D$163,IF(Codes!F38=3,Paramètres!$D$164,IF(Codes!F38="A","",0))))),"")</f>
        <v/>
      </c>
      <c r="E32" s="67" t="str">
        <f>IF(Codes!G38&lt;&gt;"",IF(Codes!G38=1,100,IF(Codes!G38=9,Paramètres!$D$162,IF(Codes!G38=2,Paramètres!$D$163,IF(Codes!G38=3,Paramètres!$D$164,IF(Codes!G38="A","",0))))),"")</f>
        <v/>
      </c>
      <c r="F32" s="67" t="str">
        <f>IF(Codes!H38&lt;&gt;"",IF(Codes!H38=1,100,IF(Codes!H38=9,Paramètres!$D$162,IF(Codes!H38=2,Paramètres!$D$163,IF(Codes!H38=3,Paramètres!$D$164,IF(Codes!H38="A","",0))))),"")</f>
        <v/>
      </c>
      <c r="G32" s="67" t="str">
        <f>IF(Codes!I38&lt;&gt;"",IF(Codes!I38=1,100,IF(Codes!I38=9,Paramètres!$D$162,IF(Codes!I38=2,Paramètres!$D$163,IF(Codes!I38=3,Paramètres!$D$164,IF(Codes!I38="A","",0))))),"")</f>
        <v/>
      </c>
      <c r="H32" s="67" t="str">
        <f>IF(Codes!J38&lt;&gt;"",IF(Codes!J38=1,100,IF(Codes!J38=9,Paramètres!$D$162,IF(Codes!J38=2,Paramètres!$D$163,IF(Codes!J38=3,Paramètres!$D$164,IF(Codes!J38="A","",0))))),"")</f>
        <v/>
      </c>
      <c r="I32" s="67" t="str">
        <f>IF(Codes!K38&lt;&gt;"",IF(Codes!K38=1,100,IF(Codes!K38=9,Paramètres!$D$162,IF(Codes!K38=2,Paramètres!$D$163,IF(Codes!K38=3,Paramètres!$D$164,IF(Codes!K38="A","",0))))),"")</f>
        <v/>
      </c>
      <c r="J32" s="67" t="str">
        <f>IF(Codes!L38&lt;&gt;"",IF(Codes!L38=1,100,IF(Codes!L38=9,Paramètres!$D$162,IF(Codes!L38=2,Paramètres!$D$163,IF(Codes!L38=3,Paramètres!$D$164,IF(Codes!L38="A","",0))))),"")</f>
        <v/>
      </c>
      <c r="K32" s="67" t="str">
        <f>IF(Codes!M38&lt;&gt;"",IF(Codes!M38=1,100,IF(Codes!M38=9,Paramètres!$D$162,IF(Codes!M38=2,Paramètres!$D$163,IF(Codes!M38=3,Paramètres!$D$164,IF(Codes!M38="A","",0))))),"")</f>
        <v/>
      </c>
      <c r="L32" s="67" t="str">
        <f>IF(Codes!N38&lt;&gt;"",IF(Codes!N38=1,100,IF(Codes!N38=9,Paramètres!$D$162,IF(Codes!N38=2,Paramètres!$D$163,IF(Codes!N38=3,Paramètres!$D$164,IF(Codes!N38="A","",0))))),"")</f>
        <v/>
      </c>
      <c r="M32" s="67" t="str">
        <f>IF(Codes!O38&lt;&gt;"",IF(Codes!O38=1,100,IF(Codes!O38=9,Paramètres!$D$162,IF(Codes!O38=2,Paramètres!$D$163,IF(Codes!O38=3,Paramètres!$D$164,IF(Codes!O38="A","",0))))),"")</f>
        <v/>
      </c>
      <c r="N32" s="67" t="str">
        <f>IF(Codes!P38&lt;&gt;"",IF(Codes!P38=1,100,IF(Codes!P38=9,Paramètres!$D$162,IF(Codes!P38=2,Paramètres!$D$163,IF(Codes!P38=3,Paramètres!$D$164,IF(Codes!P38="A","",0))))),"")</f>
        <v/>
      </c>
      <c r="O32" s="67" t="str">
        <f>IF(Codes!Q38&lt;&gt;"",IF(Codes!Q38=1,100,IF(Codes!Q38=9,Paramètres!$D$162,IF(Codes!Q38=2,Paramètres!$D$163,IF(Codes!Q38=3,Paramètres!$D$164,IF(Codes!Q38="A","",0))))),"")</f>
        <v/>
      </c>
      <c r="P32" s="67" t="str">
        <f>IF(Codes!R38&lt;&gt;"",IF(Codes!R38=1,100,IF(Codes!R38=9,Paramètres!$D$162,IF(Codes!R38=2,Paramètres!$D$163,IF(Codes!R38=3,Paramètres!$D$164,IF(Codes!R38="A","",0))))),"")</f>
        <v/>
      </c>
      <c r="Q32" s="67" t="str">
        <f>IF(Codes!S38&lt;&gt;"",IF(Codes!S38=1,100,IF(Codes!S38=9,Paramètres!$D$162,IF(Codes!S38=2,Paramètres!$D$163,IF(Codes!S38=3,Paramètres!$D$164,IF(Codes!S38="A","",0))))),"")</f>
        <v/>
      </c>
      <c r="R32" s="67" t="str">
        <f>IF(Codes!T38&lt;&gt;"",IF(Codes!T38=1,100,IF(Codes!T38=9,Paramètres!$D$162,IF(Codes!T38=2,Paramètres!$D$163,IF(Codes!T38=3,Paramètres!$D$164,IF(Codes!T38="A","",0))))),"")</f>
        <v/>
      </c>
      <c r="S32" s="67" t="str">
        <f>IF(Codes!U38&lt;&gt;"",IF(Codes!U38=1,100,IF(Codes!U38=9,Paramètres!$D$162,IF(Codes!U38=2,Paramètres!$D$163,IF(Codes!U38=3,Paramètres!$D$164,IF(Codes!U38="A","",0))))),"")</f>
        <v/>
      </c>
      <c r="T32" s="67" t="str">
        <f>IF(Codes!V38&lt;&gt;"",IF(Codes!V38=1,100,IF(Codes!V38=9,Paramètres!$D$162,IF(Codes!V38=2,Paramètres!$D$163,IF(Codes!V38=3,Paramètres!$D$164,IF(Codes!V38="A","",0))))),"")</f>
        <v/>
      </c>
      <c r="U32" s="67" t="str">
        <f>IF(Codes!W38&lt;&gt;"",IF(Codes!W38=1,100,IF(Codes!W38=9,Paramètres!$D$162,IF(Codes!W38=2,Paramètres!$D$163,IF(Codes!W38=3,Paramètres!$D$164,IF(Codes!W38="A","",0))))),"")</f>
        <v/>
      </c>
      <c r="V32" s="67" t="str">
        <f>IF(Codes!X38&lt;&gt;"",IF(Codes!X38=1,100,IF(Codes!X38=9,Paramètres!$D$162,IF(Codes!X38=2,Paramètres!$D$163,IF(Codes!X38=3,Paramètres!$D$164,IF(Codes!X38="A","",0))))),"")</f>
        <v/>
      </c>
      <c r="W32" s="67" t="str">
        <f>IF(Codes!Y38&lt;&gt;"",IF(Codes!Y38=1,100,IF(Codes!Y38=9,Paramètres!$D$162,IF(Codes!Y38=2,Paramètres!$D$163,IF(Codes!Y38=3,Paramètres!$D$164,IF(Codes!Y38="A","",0))))),"")</f>
        <v/>
      </c>
      <c r="X32" s="67" t="str">
        <f>IF(Codes!Z38&lt;&gt;"",IF(Codes!Z38=1,100,IF(Codes!Z38=9,Paramètres!$D$162,IF(Codes!Z38=2,Paramètres!$D$163,IF(Codes!Z38=3,Paramètres!$D$164,IF(Codes!Z38="A","",0))))),"")</f>
        <v/>
      </c>
      <c r="Y32" s="67" t="str">
        <f>IF(Codes!AA38&lt;&gt;"",IF(Codes!AA38=1,100,IF(Codes!AA38=9,Paramètres!$D$162,IF(Codes!AA38=2,Paramètres!$D$163,IF(Codes!AA38=3,Paramètres!$D$164,IF(Codes!AA38="A","",0))))),"")</f>
        <v/>
      </c>
      <c r="Z32" s="67" t="str">
        <f>IF(Codes!AB38&lt;&gt;"",IF(Codes!AB38=1,100,IF(Codes!AB38=9,Paramètres!$D$162,IF(Codes!AB38=2,Paramètres!$D$163,IF(Codes!AB38=3,Paramètres!$D$164,IF(Codes!AB38="A","",0))))),"")</f>
        <v/>
      </c>
      <c r="AA32" s="67" t="str">
        <f>IF(Codes!AC38&lt;&gt;"",IF(Codes!AC38=1,100,IF(Codes!AC38=9,Paramètres!$D$162,IF(Codes!AC38=2,Paramètres!$D$163,IF(Codes!AC38=3,Paramètres!$D$164,IF(Codes!AC38="A","",0))))),"")</f>
        <v/>
      </c>
      <c r="AB32" s="67" t="str">
        <f>IF(Codes!AD38&lt;&gt;"",IF(Codes!AD38=1,100,IF(Codes!AD38=9,Paramètres!$D$162,IF(Codes!AD38=2,Paramètres!$D$163,IF(Codes!AD38=3,Paramètres!$D$164,IF(Codes!AD38="A","",0))))),"")</f>
        <v/>
      </c>
      <c r="AC32" s="67" t="str">
        <f>IF(Codes!AE38&lt;&gt;"",IF(Codes!AE38=1,100,IF(Codes!AE38=9,Paramètres!$D$162,IF(Codes!AE38=2,Paramètres!$D$163,IF(Codes!AE38=3,Paramètres!$D$164,IF(Codes!AE38="A","",0))))),"")</f>
        <v/>
      </c>
      <c r="AD32" s="67" t="str">
        <f>IF(Codes!AF38&lt;&gt;"",IF(Codes!AF38=1,100,IF(Codes!AF38=9,Paramètres!$D$162,IF(Codes!AF38=2,Paramètres!$D$163,IF(Codes!AF38=3,Paramètres!$D$164,IF(Codes!AF38="A","",0))))),"")</f>
        <v/>
      </c>
      <c r="AE32" s="67" t="str">
        <f>IF(Codes!AG38&lt;&gt;"",IF(Codes!AG38=1,100,IF(Codes!AG38=9,Paramètres!$D$162,IF(Codes!AG38=2,Paramètres!$D$163,IF(Codes!AG38=3,Paramètres!$D$164,IF(Codes!AG38="A","",0))))),"")</f>
        <v/>
      </c>
      <c r="AF32" s="67" t="str">
        <f>IF(Codes!AH38&lt;&gt;"",IF(Codes!AH38=1,100,IF(Codes!AH38=9,Paramètres!$D$162,IF(Codes!AH38=2,Paramètres!$D$163,IF(Codes!AH38=3,Paramètres!$D$164,IF(Codes!AH38="A","",0))))),"")</f>
        <v/>
      </c>
      <c r="AG32" s="67" t="str">
        <f>IF(Codes!AI38&lt;&gt;"",IF(Codes!AI38=1,100,IF(Codes!AI38=9,Paramètres!$D$162,IF(Codes!AI38=2,Paramètres!$D$163,IF(Codes!AI38=3,Paramètres!$D$164,IF(Codes!AI38="A","",0))))),"")</f>
        <v/>
      </c>
      <c r="AH32" s="67" t="str">
        <f>IF(Codes!AJ38&lt;&gt;"",IF(Codes!AJ38=1,100,IF(Codes!AJ38=9,Paramètres!$D$162,IF(Codes!AJ38=2,Paramètres!$D$163,IF(Codes!AJ38=3,Paramètres!$D$164,IF(Codes!AJ38="A","",0))))),"")</f>
        <v/>
      </c>
      <c r="AI32" s="67" t="str">
        <f>IF(Codes!AK38&lt;&gt;"",IF(Codes!AK38=1,100,IF(Codes!AK38=9,Paramètres!$D$162,IF(Codes!AK38=2,Paramètres!$D$163,IF(Codes!AK38=3,Paramètres!$D$164,IF(Codes!AK38="A","",0))))),"")</f>
        <v/>
      </c>
      <c r="AJ32" s="67" t="str">
        <f>IF(Codes!AL38&lt;&gt;"",IF(Codes!AL38=1,100,IF(Codes!AL38=9,Paramètres!$D$162,IF(Codes!AL38=2,Paramètres!$D$163,IF(Codes!AL38=3,Paramètres!$D$164,IF(Codes!AL38="A","",0))))),"")</f>
        <v/>
      </c>
      <c r="AK32" s="67" t="str">
        <f>IF(Codes!AM38&lt;&gt;"",IF(Codes!AM38=1,100,IF(Codes!AM38=9,Paramètres!$D$162,IF(Codes!AM38=2,Paramètres!$D$163,IF(Codes!AM38=3,Paramètres!$D$164,IF(Codes!AM38="A","",0))))),"")</f>
        <v/>
      </c>
      <c r="AL32" s="67" t="str">
        <f>IF(Codes!AN38&lt;&gt;"",IF(Codes!AN38=1,100,IF(Codes!AN38=9,Paramètres!$D$162,IF(Codes!AN38=2,Paramètres!$D$163,IF(Codes!AN38=3,Paramètres!$D$164,IF(Codes!AN38="A","",0))))),"")</f>
        <v/>
      </c>
      <c r="AM32" s="67" t="str">
        <f>IF(Codes!AO38&lt;&gt;"",IF(Codes!AO38=1,100,IF(Codes!AO38=9,50,IF(Codes!AO38=2,Paramètres!$D$163,IF(Codes!AO38=3,Paramètres!$D$164,IF(Codes!AO38="A","",0))))),"")</f>
        <v/>
      </c>
      <c r="AN32" s="67" t="str">
        <f>IF(Codes!AP38&lt;&gt;"",IF(Codes!AP38=1,100,IF(Codes!AP38=9,50,IF(Codes!AP38=2,Paramètres!$D$163,IF(Codes!AP38=3,Paramètres!$D$164,IF(Codes!AP38="A","",0))))),"")</f>
        <v/>
      </c>
      <c r="AO32" s="67" t="str">
        <f>IF(Codes!AQ38&lt;&gt;"",IF(Codes!AQ38=1,100,IF(Codes!AQ38=9,50,IF(Codes!AQ38=2,Paramètres!$D$163,IF(Codes!AQ38=3,Paramètres!$D$164,IF(Codes!AQ38="A","",0))))),"")</f>
        <v/>
      </c>
      <c r="AP32" s="67" t="str">
        <f>IF(Codes!AR38&lt;&gt;"",IF(Codes!AR38=1,100,IF(Codes!AR38=9,50,IF(Codes!AR38=2,Paramètres!$D$163,IF(Codes!AR38=3,Paramètres!$D$164,IF(Codes!AR38="A","",0))))),"")</f>
        <v/>
      </c>
      <c r="AQ32" s="67" t="str">
        <f>IF(Codes!AS38&lt;&gt;"",IF(Codes!AS38=1,100,IF(Codes!AS38=9,Paramètres!$D$162,IF(Codes!AS38=2,Paramètres!$D$163,IF(Codes!AS38=3,Paramètres!$D$164,IF(Codes!AS38="A","",0))))),"")</f>
        <v/>
      </c>
      <c r="AR32" s="67" t="str">
        <f>IF(Codes!AT38&lt;&gt;"",IF(Codes!AT38=1,100,IF(Codes!AT38=9,50,IF(Codes!AT38=2,Paramètres!$D$163,IF(Codes!AT38=3,Paramètres!$D$164,IF(Codes!AT38="A","",0))))),"")</f>
        <v/>
      </c>
      <c r="AS32" s="67" t="str">
        <f>IF(Codes!AU38&lt;&gt;"",IF(Codes!AU38=1,100,IF(Codes!AU38=9,Paramètres!$D$162,IF(Codes!AU38=2,Paramètres!$D$163,IF(Codes!AU38=3,Paramètres!$D$164,IF(Codes!AU38="A","",0))))),"")</f>
        <v/>
      </c>
      <c r="AT32" s="67" t="str">
        <f>IF(Codes!AV38&lt;&gt;"",IF(Codes!AV38=1,100,IF(Codes!AV38=9,50,IF(Codes!AV38=2,Paramètres!$D$163,IF(Codes!AV38=3,Paramètres!$D$164,IF(Codes!AV38="A","",0))))),"")</f>
        <v/>
      </c>
      <c r="AU32" s="67" t="str">
        <f>IF(Codes!AW38&lt;&gt;"",IF(Codes!AW38=1,100,IF(Codes!AW38=9,Paramètres!$D$162,IF(Codes!AW38=2,Paramètres!$D$163,IF(Codes!AW38=3,Paramètres!$D$164,IF(Codes!AW38="A","",0))))),"")</f>
        <v/>
      </c>
      <c r="AV32" s="67" t="str">
        <f>IF(Codes!AX38&lt;&gt;"",IF(Codes!AX38=1,100,IF(Codes!AX38=9,Paramètres!$D$162,IF(Codes!AX38=2,Paramètres!$D$163,IF(Codes!AX38=3,Paramètres!$D$164,IF(Codes!AX38="A","",0))))),"")</f>
        <v/>
      </c>
      <c r="AW32" s="67" t="str">
        <f>IF(Codes!AY38&lt;&gt;"",IF(Codes!AY38=1,100,IF(Codes!AY38=9,Paramètres!$D$162,IF(Codes!AY38=2,Paramètres!$D$163,IF(Codes!AY38=3,Paramètres!$D$164,IF(Codes!AY38="A","",0))))),"")</f>
        <v/>
      </c>
      <c r="AX32" s="67" t="str">
        <f>IF(Codes!AZ38&lt;&gt;"",IF(Codes!AZ38=1,100,IF(Codes!AZ38=9,50,IF(Codes!AZ38=2,Paramètres!$D$163,IF(Codes!AZ38=3,Paramètres!$D$164,IF(Codes!AZ38="A","",0))))),"")</f>
        <v/>
      </c>
      <c r="AY32" s="67" t="str">
        <f>IF(Codes!BA38&lt;&gt;"",IF(Codes!BA38=1,100,IF(Codes!BA38=9,Paramètres!$D$162,IF(Codes!BA38=2,Paramètres!$D$163,IF(Codes!BA38=3,Paramètres!$D$164,IF(Codes!BA38="A","",0))))),"")</f>
        <v/>
      </c>
      <c r="AZ32" s="67" t="str">
        <f>IF(Codes!BB38&lt;&gt;"",IF(Codes!BB38=1,100,IF(Codes!BB38=9,Paramètres!$D$162,IF(Codes!BB38=2,Paramètres!$D$163,IF(Codes!BB38=3,Paramètres!$D$164,IF(Codes!BB38="A","",0))))),"")</f>
        <v/>
      </c>
      <c r="BA32" s="67" t="str">
        <f>IF(Codes!BC38&lt;&gt;"",IF(Codes!BC38=1,100,IF(Codes!BC38=9,Paramètres!$D$162,IF(Codes!BC38=2,Paramètres!$D$163,IF(Codes!BC38=3,Paramètres!$D$164,IF(Codes!BC38="A","",0))))),"")</f>
        <v/>
      </c>
      <c r="BB32" s="67" t="str">
        <f>IF(Codes!BD38&lt;&gt;"",IF(Codes!BD38=1,100,IF(Codes!BD38=9,Paramètres!$D$162,IF(Codes!BD38=2,Paramètres!$D$163,IF(Codes!BD38=3,Paramètres!$D$164,IF(Codes!BD38="A","",0))))),"")</f>
        <v/>
      </c>
      <c r="BC32" s="67" t="str">
        <f>IF(Codes!BE38&lt;&gt;"",IF(Codes!BE38=1,100,IF(Codes!BE38=9,Paramètres!$D$162,IF(Codes!BE38=2,Paramètres!$D$163,IF(Codes!BE38=3,Paramètres!$D$164,IF(Codes!BE38="A","",0))))),"")</f>
        <v/>
      </c>
      <c r="BD32" s="67" t="str">
        <f>IF(Codes!BF38&lt;&gt;"",IF(Codes!BF38=1,100,IF(Codes!BF38=9,Paramètres!$D$162,IF(Codes!BF38=2,Paramètres!$D$163,IF(Codes!BF38=3,Paramètres!$D$164,IF(Codes!BF38="A","",0))))),"")</f>
        <v/>
      </c>
      <c r="BE32" s="67" t="str">
        <f>IF(Codes!BG38&lt;&gt;"",IF(Codes!BG38=1,100,IF(Codes!BG38=9,Paramètres!$D$162,IF(Codes!BG38=2,Paramètres!$D$163,IF(Codes!BG38=3,Paramètres!$D$164,IF(Codes!BG38="A","",0))))),"")</f>
        <v/>
      </c>
      <c r="BF32" s="67" t="str">
        <f>IF(Codes!BH38&lt;&gt;"",IF(Codes!BH38=1,100,IF(Codes!BH38=9,Paramètres!$D$162,IF(Codes!BH38=2,Paramètres!$D$163,IF(Codes!BH38=3,Paramètres!$D$164,IF(Codes!BH38="A","",0))))),"")</f>
        <v/>
      </c>
      <c r="BG32" s="67" t="str">
        <f>IF(Codes!BI38&lt;&gt;"",IF(Codes!BI38=1,100,IF(Codes!BI38=9,Paramètres!$D$162,IF(Codes!BI38=2,Paramètres!$D$163,IF(Codes!BI38=3,Paramètres!$D$164,IF(Codes!BI38="A","",0))))),"")</f>
        <v/>
      </c>
      <c r="BH32" s="67" t="str">
        <f>IF(Codes!BJ38&lt;&gt;"",IF(Codes!BJ38=1,100,IF(Codes!BJ38=9,50,IF(Codes!BJ38=2,Paramètres!$D$163,IF(Codes!BJ38=3,Paramètres!$D$164,IF(Codes!BJ38="A","",0))))),"")</f>
        <v/>
      </c>
      <c r="BI32" s="67" t="str">
        <f>IF(Codes!BK38&lt;&gt;"",IF(Codes!BK38=1,100,IF(Codes!BK38=9,Paramètres!$D$162,IF(Codes!BK38=2,Paramètres!$D$163,IF(Codes!BK38=3,Paramètres!$D$164,IF(Codes!BK38="A","",0))))),"")</f>
        <v/>
      </c>
      <c r="BJ32" s="67" t="str">
        <f>IF(Codes!BL38&lt;&gt;"",IF(Codes!BL38=1,100,IF(Codes!BL38=9,Paramètres!$D$162,IF(Codes!BL38=2,Paramètres!$D$163,IF(Codes!BL38=3,Paramètres!$D$164,IF(Codes!BL38="A","",0))))),"")</f>
        <v/>
      </c>
      <c r="BK32" s="67" t="str">
        <f>IF(Codes!BM38&lt;&gt;"",IF(Codes!BM38=1,100,IF(Codes!BM38=9,Paramètres!$D$162,IF(Codes!BM38=2,Paramètres!$D$163,IF(Codes!BM38=3,Paramètres!$D$164,IF(Codes!BM38="A","",0))))),"")</f>
        <v/>
      </c>
      <c r="BL32" s="67" t="str">
        <f>IF(Codes!BN38&lt;&gt;"",IF(Codes!BN38=1,100,IF(Codes!BN38=9,Paramètres!$D$162,IF(Codes!BN38=2,Paramètres!$D$163,IF(Codes!BN38=3,Paramètres!$D$164,IF(Codes!BN38="A","",0))))),"")</f>
        <v/>
      </c>
      <c r="BM32" s="67" t="str">
        <f>IF(Codes!BO38&lt;&gt;"",IF(Codes!BO38=1,100,IF(Codes!BO38=9,Paramètres!$D$162,IF(Codes!BO38=2,Paramètres!$D$163,IF(Codes!BO38=3,Paramètres!$D$164,IF(Codes!BO38="A","",0))))),"")</f>
        <v/>
      </c>
      <c r="BN32" s="67" t="str">
        <f>IF(Codes!BP38&lt;&gt;"",IF(Codes!BP38=1,100,IF(Codes!BP38=9,Paramètres!$D$162,IF(Codes!BP38=2,Paramètres!$D$163,IF(Codes!BP38=3,Paramètres!$D$164,IF(Codes!BP38="A","",0))))),"")</f>
        <v/>
      </c>
      <c r="BO32" s="67" t="str">
        <f>IF(Codes!BQ38&lt;&gt;"",IF(Codes!BQ38=1,100,IF(Codes!BQ38=9,Paramètres!$D$162,IF(Codes!BQ38=2,Paramètres!$D$163,IF(Codes!BQ38=3,Paramètres!$D$164,IF(Codes!BQ38="A","",0))))),"")</f>
        <v/>
      </c>
      <c r="BP32" s="67" t="str">
        <f>IF(Codes!BR38&lt;&gt;"",IF(Codes!BR38=1,100,IF(Codes!BR38=9,Paramètres!$D$162,IF(Codes!BR38=2,Paramètres!$D$163,IF(Codes!BR38=3,Paramètres!$D$164,IF(Codes!BR38="A","",0))))),"")</f>
        <v/>
      </c>
      <c r="BQ32" s="67" t="str">
        <f>IF(Codes!BS38&lt;&gt;"",IF(Codes!BS38=1,100,IF(Codes!BS38=9,Paramètres!$D$162,IF(Codes!BS38=2,Paramètres!$D$163,IF(Codes!BS38=3,Paramètres!$D$164,IF(Codes!BS38="A","",0))))),"")</f>
        <v/>
      </c>
      <c r="BR32" s="67" t="str">
        <f>IF(Codes!BT38&lt;&gt;"",IF(Codes!BT38=1,100,IF(Codes!BT38=9,Paramètres!$D$162,IF(Codes!BT38=2,Paramètres!$D$163,IF(Codes!BT38=3,Paramètres!$D$164,IF(Codes!BT38="A","",0))))),"")</f>
        <v/>
      </c>
      <c r="BS32" s="67" t="str">
        <f>IF(Codes!BU38&lt;&gt;"",IF(Codes!BU38=1,100,IF(Codes!BU38=9,Paramètres!$D$162,IF(Codes!BU38=2,Paramètres!$D$163,IF(Codes!BU38=3,Paramètres!$D$164,IF(Codes!BU38="A","",0))))),"")</f>
        <v/>
      </c>
      <c r="BT32" s="67" t="str">
        <f>Codes!C38</f>
        <v/>
      </c>
    </row>
    <row r="33" spans="1:72" s="70" customFormat="1" ht="23.25">
      <c r="A33" s="69" t="str">
        <f>Codes!C39</f>
        <v/>
      </c>
      <c r="B33" s="67" t="str">
        <f>IF(Codes!D39&lt;&gt;"",IF(Codes!D39=1,100,IF(Codes!D39=9,Paramètres!$D$162,IF(Codes!D39=2,Paramètres!$D$163,IF(Codes!D39=3,Paramètres!$D$164,IF(Codes!D39="A","",0))))),"")</f>
        <v/>
      </c>
      <c r="C33" s="67" t="str">
        <f>IF(Codes!E39&lt;&gt;"",IF(Codes!E39=1,100,IF(Codes!E39=9,Paramètres!$D$162,IF(Codes!E39=2,Paramètres!$D$163,IF(Codes!E39=3,Paramètres!$D$164,IF(Codes!E39="A","",0))))),"")</f>
        <v/>
      </c>
      <c r="D33" s="67" t="str">
        <f>IF(Codes!F39&lt;&gt;"",IF(Codes!F39=1,100,IF(Codes!F39=9,Paramètres!$D$162,IF(Codes!F39=2,Paramètres!$D$163,IF(Codes!F39=3,Paramètres!$D$164,IF(Codes!F39="A","",0))))),"")</f>
        <v/>
      </c>
      <c r="E33" s="67" t="str">
        <f>IF(Codes!G39&lt;&gt;"",IF(Codes!G39=1,100,IF(Codes!G39=9,Paramètres!$D$162,IF(Codes!G39=2,Paramètres!$D$163,IF(Codes!G39=3,Paramètres!$D$164,IF(Codes!G39="A","",0))))),"")</f>
        <v/>
      </c>
      <c r="F33" s="67" t="str">
        <f>IF(Codes!H39&lt;&gt;"",IF(Codes!H39=1,100,IF(Codes!H39=9,Paramètres!$D$162,IF(Codes!H39=2,Paramètres!$D$163,IF(Codes!H39=3,Paramètres!$D$164,IF(Codes!H39="A","",0))))),"")</f>
        <v/>
      </c>
      <c r="G33" s="67" t="str">
        <f>IF(Codes!I39&lt;&gt;"",IF(Codes!I39=1,100,IF(Codes!I39=9,Paramètres!$D$162,IF(Codes!I39=2,Paramètres!$D$163,IF(Codes!I39=3,Paramètres!$D$164,IF(Codes!I39="A","",0))))),"")</f>
        <v/>
      </c>
      <c r="H33" s="67" t="str">
        <f>IF(Codes!J39&lt;&gt;"",IF(Codes!J39=1,100,IF(Codes!J39=9,Paramètres!$D$162,IF(Codes!J39=2,Paramètres!$D$163,IF(Codes!J39=3,Paramètres!$D$164,IF(Codes!J39="A","",0))))),"")</f>
        <v/>
      </c>
      <c r="I33" s="67" t="str">
        <f>IF(Codes!K39&lt;&gt;"",IF(Codes!K39=1,100,IF(Codes!K39=9,Paramètres!$D$162,IF(Codes!K39=2,Paramètres!$D$163,IF(Codes!K39=3,Paramètres!$D$164,IF(Codes!K39="A","",0))))),"")</f>
        <v/>
      </c>
      <c r="J33" s="67" t="str">
        <f>IF(Codes!L39&lt;&gt;"",IF(Codes!L39=1,100,IF(Codes!L39=9,Paramètres!$D$162,IF(Codes!L39=2,Paramètres!$D$163,IF(Codes!L39=3,Paramètres!$D$164,IF(Codes!L39="A","",0))))),"")</f>
        <v/>
      </c>
      <c r="K33" s="67" t="str">
        <f>IF(Codes!M39&lt;&gt;"",IF(Codes!M39=1,100,IF(Codes!M39=9,Paramètres!$D$162,IF(Codes!M39=2,Paramètres!$D$163,IF(Codes!M39=3,Paramètres!$D$164,IF(Codes!M39="A","",0))))),"")</f>
        <v/>
      </c>
      <c r="L33" s="67" t="str">
        <f>IF(Codes!N39&lt;&gt;"",IF(Codes!N39=1,100,IF(Codes!N39=9,Paramètres!$D$162,IF(Codes!N39=2,Paramètres!$D$163,IF(Codes!N39=3,Paramètres!$D$164,IF(Codes!N39="A","",0))))),"")</f>
        <v/>
      </c>
      <c r="M33" s="67" t="str">
        <f>IF(Codes!O39&lt;&gt;"",IF(Codes!O39=1,100,IF(Codes!O39=9,Paramètres!$D$162,IF(Codes!O39=2,Paramètres!$D$163,IF(Codes!O39=3,Paramètres!$D$164,IF(Codes!O39="A","",0))))),"")</f>
        <v/>
      </c>
      <c r="N33" s="67" t="str">
        <f>IF(Codes!P39&lt;&gt;"",IF(Codes!P39=1,100,IF(Codes!P39=9,Paramètres!$D$162,IF(Codes!P39=2,Paramètres!$D$163,IF(Codes!P39=3,Paramètres!$D$164,IF(Codes!P39="A","",0))))),"")</f>
        <v/>
      </c>
      <c r="O33" s="67" t="str">
        <f>IF(Codes!Q39&lt;&gt;"",IF(Codes!Q39=1,100,IF(Codes!Q39=9,Paramètres!$D$162,IF(Codes!Q39=2,Paramètres!$D$163,IF(Codes!Q39=3,Paramètres!$D$164,IF(Codes!Q39="A","",0))))),"")</f>
        <v/>
      </c>
      <c r="P33" s="67" t="str">
        <f>IF(Codes!R39&lt;&gt;"",IF(Codes!R39=1,100,IF(Codes!R39=9,Paramètres!$D$162,IF(Codes!R39=2,Paramètres!$D$163,IF(Codes!R39=3,Paramètres!$D$164,IF(Codes!R39="A","",0))))),"")</f>
        <v/>
      </c>
      <c r="Q33" s="67" t="str">
        <f>IF(Codes!S39&lt;&gt;"",IF(Codes!S39=1,100,IF(Codes!S39=9,Paramètres!$D$162,IF(Codes!S39=2,Paramètres!$D$163,IF(Codes!S39=3,Paramètres!$D$164,IF(Codes!S39="A","",0))))),"")</f>
        <v/>
      </c>
      <c r="R33" s="67" t="str">
        <f>IF(Codes!T39&lt;&gt;"",IF(Codes!T39=1,100,IF(Codes!T39=9,Paramètres!$D$162,IF(Codes!T39=2,Paramètres!$D$163,IF(Codes!T39=3,Paramètres!$D$164,IF(Codes!T39="A","",0))))),"")</f>
        <v/>
      </c>
      <c r="S33" s="67" t="str">
        <f>IF(Codes!U39&lt;&gt;"",IF(Codes!U39=1,100,IF(Codes!U39=9,Paramètres!$D$162,IF(Codes!U39=2,Paramètres!$D$163,IF(Codes!U39=3,Paramètres!$D$164,IF(Codes!U39="A","",0))))),"")</f>
        <v/>
      </c>
      <c r="T33" s="67" t="str">
        <f>IF(Codes!V39&lt;&gt;"",IF(Codes!V39=1,100,IF(Codes!V39=9,Paramètres!$D$162,IF(Codes!V39=2,Paramètres!$D$163,IF(Codes!V39=3,Paramètres!$D$164,IF(Codes!V39="A","",0))))),"")</f>
        <v/>
      </c>
      <c r="U33" s="67" t="str">
        <f>IF(Codes!W39&lt;&gt;"",IF(Codes!W39=1,100,IF(Codes!W39=9,Paramètres!$D$162,IF(Codes!W39=2,Paramètres!$D$163,IF(Codes!W39=3,Paramètres!$D$164,IF(Codes!W39="A","",0))))),"")</f>
        <v/>
      </c>
      <c r="V33" s="67" t="str">
        <f>IF(Codes!X39&lt;&gt;"",IF(Codes!X39=1,100,IF(Codes!X39=9,Paramètres!$D$162,IF(Codes!X39=2,Paramètres!$D$163,IF(Codes!X39=3,Paramètres!$D$164,IF(Codes!X39="A","",0))))),"")</f>
        <v/>
      </c>
      <c r="W33" s="67" t="str">
        <f>IF(Codes!Y39&lt;&gt;"",IF(Codes!Y39=1,100,IF(Codes!Y39=9,Paramètres!$D$162,IF(Codes!Y39=2,Paramètres!$D$163,IF(Codes!Y39=3,Paramètres!$D$164,IF(Codes!Y39="A","",0))))),"")</f>
        <v/>
      </c>
      <c r="X33" s="67" t="str">
        <f>IF(Codes!Z39&lt;&gt;"",IF(Codes!Z39=1,100,IF(Codes!Z39=9,Paramètres!$D$162,IF(Codes!Z39=2,Paramètres!$D$163,IF(Codes!Z39=3,Paramètres!$D$164,IF(Codes!Z39="A","",0))))),"")</f>
        <v/>
      </c>
      <c r="Y33" s="67" t="str">
        <f>IF(Codes!AA39&lt;&gt;"",IF(Codes!AA39=1,100,IF(Codes!AA39=9,Paramètres!$D$162,IF(Codes!AA39=2,Paramètres!$D$163,IF(Codes!AA39=3,Paramètres!$D$164,IF(Codes!AA39="A","",0))))),"")</f>
        <v/>
      </c>
      <c r="Z33" s="67" t="str">
        <f>IF(Codes!AB39&lt;&gt;"",IF(Codes!AB39=1,100,IF(Codes!AB39=9,Paramètres!$D$162,IF(Codes!AB39=2,Paramètres!$D$163,IF(Codes!AB39=3,Paramètres!$D$164,IF(Codes!AB39="A","",0))))),"")</f>
        <v/>
      </c>
      <c r="AA33" s="67" t="str">
        <f>IF(Codes!AC39&lt;&gt;"",IF(Codes!AC39=1,100,IF(Codes!AC39=9,Paramètres!$D$162,IF(Codes!AC39=2,Paramètres!$D$163,IF(Codes!AC39=3,Paramètres!$D$164,IF(Codes!AC39="A","",0))))),"")</f>
        <v/>
      </c>
      <c r="AB33" s="67" t="str">
        <f>IF(Codes!AD39&lt;&gt;"",IF(Codes!AD39=1,100,IF(Codes!AD39=9,Paramètres!$D$162,IF(Codes!AD39=2,Paramètres!$D$163,IF(Codes!AD39=3,Paramètres!$D$164,IF(Codes!AD39="A","",0))))),"")</f>
        <v/>
      </c>
      <c r="AC33" s="67" t="str">
        <f>IF(Codes!AE39&lt;&gt;"",IF(Codes!AE39=1,100,IF(Codes!AE39=9,Paramètres!$D$162,IF(Codes!AE39=2,Paramètres!$D$163,IF(Codes!AE39=3,Paramètres!$D$164,IF(Codes!AE39="A","",0))))),"")</f>
        <v/>
      </c>
      <c r="AD33" s="67" t="str">
        <f>IF(Codes!AF39&lt;&gt;"",IF(Codes!AF39=1,100,IF(Codes!AF39=9,Paramètres!$D$162,IF(Codes!AF39=2,Paramètres!$D$163,IF(Codes!AF39=3,Paramètres!$D$164,IF(Codes!AF39="A","",0))))),"")</f>
        <v/>
      </c>
      <c r="AE33" s="67" t="str">
        <f>IF(Codes!AG39&lt;&gt;"",IF(Codes!AG39=1,100,IF(Codes!AG39=9,Paramètres!$D$162,IF(Codes!AG39=2,Paramètres!$D$163,IF(Codes!AG39=3,Paramètres!$D$164,IF(Codes!AG39="A","",0))))),"")</f>
        <v/>
      </c>
      <c r="AF33" s="67" t="str">
        <f>IF(Codes!AH39&lt;&gt;"",IF(Codes!AH39=1,100,IF(Codes!AH39=9,Paramètres!$D$162,IF(Codes!AH39=2,Paramètres!$D$163,IF(Codes!AH39=3,Paramètres!$D$164,IF(Codes!AH39="A","",0))))),"")</f>
        <v/>
      </c>
      <c r="AG33" s="67" t="str">
        <f>IF(Codes!AI39&lt;&gt;"",IF(Codes!AI39=1,100,IF(Codes!AI39=9,Paramètres!$D$162,IF(Codes!AI39=2,Paramètres!$D$163,IF(Codes!AI39=3,Paramètres!$D$164,IF(Codes!AI39="A","",0))))),"")</f>
        <v/>
      </c>
      <c r="AH33" s="67" t="str">
        <f>IF(Codes!AJ39&lt;&gt;"",IF(Codes!AJ39=1,100,IF(Codes!AJ39=9,Paramètres!$D$162,IF(Codes!AJ39=2,Paramètres!$D$163,IF(Codes!AJ39=3,Paramètres!$D$164,IF(Codes!AJ39="A","",0))))),"")</f>
        <v/>
      </c>
      <c r="AI33" s="67" t="str">
        <f>IF(Codes!AK39&lt;&gt;"",IF(Codes!AK39=1,100,IF(Codes!AK39=9,Paramètres!$D$162,IF(Codes!AK39=2,Paramètres!$D$163,IF(Codes!AK39=3,Paramètres!$D$164,IF(Codes!AK39="A","",0))))),"")</f>
        <v/>
      </c>
      <c r="AJ33" s="67" t="str">
        <f>IF(Codes!AL39&lt;&gt;"",IF(Codes!AL39=1,100,IF(Codes!AL39=9,Paramètres!$D$162,IF(Codes!AL39=2,Paramètres!$D$163,IF(Codes!AL39=3,Paramètres!$D$164,IF(Codes!AL39="A","",0))))),"")</f>
        <v/>
      </c>
      <c r="AK33" s="67" t="str">
        <f>IF(Codes!AM39&lt;&gt;"",IF(Codes!AM39=1,100,IF(Codes!AM39=9,Paramètres!$D$162,IF(Codes!AM39=2,Paramètres!$D$163,IF(Codes!AM39=3,Paramètres!$D$164,IF(Codes!AM39="A","",0))))),"")</f>
        <v/>
      </c>
      <c r="AL33" s="67" t="str">
        <f>IF(Codes!AN39&lt;&gt;"",IF(Codes!AN39=1,100,IF(Codes!AN39=9,Paramètres!$D$162,IF(Codes!AN39=2,Paramètres!$D$163,IF(Codes!AN39=3,Paramètres!$D$164,IF(Codes!AN39="A","",0))))),"")</f>
        <v/>
      </c>
      <c r="AM33" s="67" t="str">
        <f>IF(Codes!AO39&lt;&gt;"",IF(Codes!AO39=1,100,IF(Codes!AO39=9,50,IF(Codes!AO39=2,Paramètres!$D$163,IF(Codes!AO39=3,Paramètres!$D$164,IF(Codes!AO39="A","",0))))),"")</f>
        <v/>
      </c>
      <c r="AN33" s="67" t="str">
        <f>IF(Codes!AP39&lt;&gt;"",IF(Codes!AP39=1,100,IF(Codes!AP39=9,50,IF(Codes!AP39=2,Paramètres!$D$163,IF(Codes!AP39=3,Paramètres!$D$164,IF(Codes!AP39="A","",0))))),"")</f>
        <v/>
      </c>
      <c r="AO33" s="67" t="str">
        <f>IF(Codes!AQ39&lt;&gt;"",IF(Codes!AQ39=1,100,IF(Codes!AQ39=9,50,IF(Codes!AQ39=2,Paramètres!$D$163,IF(Codes!AQ39=3,Paramètres!$D$164,IF(Codes!AQ39="A","",0))))),"")</f>
        <v/>
      </c>
      <c r="AP33" s="67" t="str">
        <f>IF(Codes!AR39&lt;&gt;"",IF(Codes!AR39=1,100,IF(Codes!AR39=9,50,IF(Codes!AR39=2,Paramètres!$D$163,IF(Codes!AR39=3,Paramètres!$D$164,IF(Codes!AR39="A","",0))))),"")</f>
        <v/>
      </c>
      <c r="AQ33" s="67" t="str">
        <f>IF(Codes!AS39&lt;&gt;"",IF(Codes!AS39=1,100,IF(Codes!AS39=9,Paramètres!$D$162,IF(Codes!AS39=2,Paramètres!$D$163,IF(Codes!AS39=3,Paramètres!$D$164,IF(Codes!AS39="A","",0))))),"")</f>
        <v/>
      </c>
      <c r="AR33" s="67" t="str">
        <f>IF(Codes!AT39&lt;&gt;"",IF(Codes!AT39=1,100,IF(Codes!AT39=9,50,IF(Codes!AT39=2,Paramètres!$D$163,IF(Codes!AT39=3,Paramètres!$D$164,IF(Codes!AT39="A","",0))))),"")</f>
        <v/>
      </c>
      <c r="AS33" s="67" t="str">
        <f>IF(Codes!AU39&lt;&gt;"",IF(Codes!AU39=1,100,IF(Codes!AU39=9,Paramètres!$D$162,IF(Codes!AU39=2,Paramètres!$D$163,IF(Codes!AU39=3,Paramètres!$D$164,IF(Codes!AU39="A","",0))))),"")</f>
        <v/>
      </c>
      <c r="AT33" s="67" t="str">
        <f>IF(Codes!AV39&lt;&gt;"",IF(Codes!AV39=1,100,IF(Codes!AV39=9,50,IF(Codes!AV39=2,Paramètres!$D$163,IF(Codes!AV39=3,Paramètres!$D$164,IF(Codes!AV39="A","",0))))),"")</f>
        <v/>
      </c>
      <c r="AU33" s="67" t="str">
        <f>IF(Codes!AW39&lt;&gt;"",IF(Codes!AW39=1,100,IF(Codes!AW39=9,Paramètres!$D$162,IF(Codes!AW39=2,Paramètres!$D$163,IF(Codes!AW39=3,Paramètres!$D$164,IF(Codes!AW39="A","",0))))),"")</f>
        <v/>
      </c>
      <c r="AV33" s="67" t="str">
        <f>IF(Codes!AX39&lt;&gt;"",IF(Codes!AX39=1,100,IF(Codes!AX39=9,Paramètres!$D$162,IF(Codes!AX39=2,Paramètres!$D$163,IF(Codes!AX39=3,Paramètres!$D$164,IF(Codes!AX39="A","",0))))),"")</f>
        <v/>
      </c>
      <c r="AW33" s="67" t="str">
        <f>IF(Codes!AY39&lt;&gt;"",IF(Codes!AY39=1,100,IF(Codes!AY39=9,Paramètres!$D$162,IF(Codes!AY39=2,Paramètres!$D$163,IF(Codes!AY39=3,Paramètres!$D$164,IF(Codes!AY39="A","",0))))),"")</f>
        <v/>
      </c>
      <c r="AX33" s="67" t="str">
        <f>IF(Codes!AZ39&lt;&gt;"",IF(Codes!AZ39=1,100,IF(Codes!AZ39=9,50,IF(Codes!AZ39=2,Paramètres!$D$163,IF(Codes!AZ39=3,Paramètres!$D$164,IF(Codes!AZ39="A","",0))))),"")</f>
        <v/>
      </c>
      <c r="AY33" s="67" t="str">
        <f>IF(Codes!BA39&lt;&gt;"",IF(Codes!BA39=1,100,IF(Codes!BA39=9,Paramètres!$D$162,IF(Codes!BA39=2,Paramètres!$D$163,IF(Codes!BA39=3,Paramètres!$D$164,IF(Codes!BA39="A","",0))))),"")</f>
        <v/>
      </c>
      <c r="AZ33" s="67" t="str">
        <f>IF(Codes!BB39&lt;&gt;"",IF(Codes!BB39=1,100,IF(Codes!BB39=9,Paramètres!$D$162,IF(Codes!BB39=2,Paramètres!$D$163,IF(Codes!BB39=3,Paramètres!$D$164,IF(Codes!BB39="A","",0))))),"")</f>
        <v/>
      </c>
      <c r="BA33" s="67" t="str">
        <f>IF(Codes!BC39&lt;&gt;"",IF(Codes!BC39=1,100,IF(Codes!BC39=9,Paramètres!$D$162,IF(Codes!BC39=2,Paramètres!$D$163,IF(Codes!BC39=3,Paramètres!$D$164,IF(Codes!BC39="A","",0))))),"")</f>
        <v/>
      </c>
      <c r="BB33" s="67" t="str">
        <f>IF(Codes!BD39&lt;&gt;"",IF(Codes!BD39=1,100,IF(Codes!BD39=9,Paramètres!$D$162,IF(Codes!BD39=2,Paramètres!$D$163,IF(Codes!BD39=3,Paramètres!$D$164,IF(Codes!BD39="A","",0))))),"")</f>
        <v/>
      </c>
      <c r="BC33" s="67" t="str">
        <f>IF(Codes!BE39&lt;&gt;"",IF(Codes!BE39=1,100,IF(Codes!BE39=9,Paramètres!$D$162,IF(Codes!BE39=2,Paramètres!$D$163,IF(Codes!BE39=3,Paramètres!$D$164,IF(Codes!BE39="A","",0))))),"")</f>
        <v/>
      </c>
      <c r="BD33" s="67" t="str">
        <f>IF(Codes!BF39&lt;&gt;"",IF(Codes!BF39=1,100,IF(Codes!BF39=9,Paramètres!$D$162,IF(Codes!BF39=2,Paramètres!$D$163,IF(Codes!BF39=3,Paramètres!$D$164,IF(Codes!BF39="A","",0))))),"")</f>
        <v/>
      </c>
      <c r="BE33" s="67" t="str">
        <f>IF(Codes!BG39&lt;&gt;"",IF(Codes!BG39=1,100,IF(Codes!BG39=9,Paramètres!$D$162,IF(Codes!BG39=2,Paramètres!$D$163,IF(Codes!BG39=3,Paramètres!$D$164,IF(Codes!BG39="A","",0))))),"")</f>
        <v/>
      </c>
      <c r="BF33" s="67" t="str">
        <f>IF(Codes!BH39&lt;&gt;"",IF(Codes!BH39=1,100,IF(Codes!BH39=9,Paramètres!$D$162,IF(Codes!BH39=2,Paramètres!$D$163,IF(Codes!BH39=3,Paramètres!$D$164,IF(Codes!BH39="A","",0))))),"")</f>
        <v/>
      </c>
      <c r="BG33" s="67" t="str">
        <f>IF(Codes!BI39&lt;&gt;"",IF(Codes!BI39=1,100,IF(Codes!BI39=9,Paramètres!$D$162,IF(Codes!BI39=2,Paramètres!$D$163,IF(Codes!BI39=3,Paramètres!$D$164,IF(Codes!BI39="A","",0))))),"")</f>
        <v/>
      </c>
      <c r="BH33" s="67" t="str">
        <f>IF(Codes!BJ39&lt;&gt;"",IF(Codes!BJ39=1,100,IF(Codes!BJ39=9,50,IF(Codes!BJ39=2,Paramètres!$D$163,IF(Codes!BJ39=3,Paramètres!$D$164,IF(Codes!BJ39="A","",0))))),"")</f>
        <v/>
      </c>
      <c r="BI33" s="67" t="str">
        <f>IF(Codes!BK39&lt;&gt;"",IF(Codes!BK39=1,100,IF(Codes!BK39=9,Paramètres!$D$162,IF(Codes!BK39=2,Paramètres!$D$163,IF(Codes!BK39=3,Paramètres!$D$164,IF(Codes!BK39="A","",0))))),"")</f>
        <v/>
      </c>
      <c r="BJ33" s="67" t="str">
        <f>IF(Codes!BL39&lt;&gt;"",IF(Codes!BL39=1,100,IF(Codes!BL39=9,Paramètres!$D$162,IF(Codes!BL39=2,Paramètres!$D$163,IF(Codes!BL39=3,Paramètres!$D$164,IF(Codes!BL39="A","",0))))),"")</f>
        <v/>
      </c>
      <c r="BK33" s="67" t="str">
        <f>IF(Codes!BM39&lt;&gt;"",IF(Codes!BM39=1,100,IF(Codes!BM39=9,Paramètres!$D$162,IF(Codes!BM39=2,Paramètres!$D$163,IF(Codes!BM39=3,Paramètres!$D$164,IF(Codes!BM39="A","",0))))),"")</f>
        <v/>
      </c>
      <c r="BL33" s="67" t="str">
        <f>IF(Codes!BN39&lt;&gt;"",IF(Codes!BN39=1,100,IF(Codes!BN39=9,Paramètres!$D$162,IF(Codes!BN39=2,Paramètres!$D$163,IF(Codes!BN39=3,Paramètres!$D$164,IF(Codes!BN39="A","",0))))),"")</f>
        <v/>
      </c>
      <c r="BM33" s="67" t="str">
        <f>IF(Codes!BO39&lt;&gt;"",IF(Codes!BO39=1,100,IF(Codes!BO39=9,Paramètres!$D$162,IF(Codes!BO39=2,Paramètres!$D$163,IF(Codes!BO39=3,Paramètres!$D$164,IF(Codes!BO39="A","",0))))),"")</f>
        <v/>
      </c>
      <c r="BN33" s="67" t="str">
        <f>IF(Codes!BP39&lt;&gt;"",IF(Codes!BP39=1,100,IF(Codes!BP39=9,Paramètres!$D$162,IF(Codes!BP39=2,Paramètres!$D$163,IF(Codes!BP39=3,Paramètres!$D$164,IF(Codes!BP39="A","",0))))),"")</f>
        <v/>
      </c>
      <c r="BO33" s="67" t="str">
        <f>IF(Codes!BQ39&lt;&gt;"",IF(Codes!BQ39=1,100,IF(Codes!BQ39=9,Paramètres!$D$162,IF(Codes!BQ39=2,Paramètres!$D$163,IF(Codes!BQ39=3,Paramètres!$D$164,IF(Codes!BQ39="A","",0))))),"")</f>
        <v/>
      </c>
      <c r="BP33" s="67" t="str">
        <f>IF(Codes!BR39&lt;&gt;"",IF(Codes!BR39=1,100,IF(Codes!BR39=9,Paramètres!$D$162,IF(Codes!BR39=2,Paramètres!$D$163,IF(Codes!BR39=3,Paramètres!$D$164,IF(Codes!BR39="A","",0))))),"")</f>
        <v/>
      </c>
      <c r="BQ33" s="67" t="str">
        <f>IF(Codes!BS39&lt;&gt;"",IF(Codes!BS39=1,100,IF(Codes!BS39=9,Paramètres!$D$162,IF(Codes!BS39=2,Paramètres!$D$163,IF(Codes!BS39=3,Paramètres!$D$164,IF(Codes!BS39="A","",0))))),"")</f>
        <v/>
      </c>
      <c r="BR33" s="67" t="str">
        <f>IF(Codes!BT39&lt;&gt;"",IF(Codes!BT39=1,100,IF(Codes!BT39=9,Paramètres!$D$162,IF(Codes!BT39=2,Paramètres!$D$163,IF(Codes!BT39=3,Paramètres!$D$164,IF(Codes!BT39="A","",0))))),"")</f>
        <v/>
      </c>
      <c r="BS33" s="67" t="str">
        <f>IF(Codes!BU39&lt;&gt;"",IF(Codes!BU39=1,100,IF(Codes!BU39=9,Paramètres!$D$162,IF(Codes!BU39=2,Paramètres!$D$163,IF(Codes!BU39=3,Paramètres!$D$164,IF(Codes!BU39="A","",0))))),"")</f>
        <v/>
      </c>
      <c r="BT33" s="67" t="str">
        <f>Codes!C39</f>
        <v/>
      </c>
    </row>
    <row r="34" spans="1:72" s="70" customFormat="1" ht="23.25">
      <c r="A34" s="69" t="str">
        <f>Codes!C40</f>
        <v/>
      </c>
      <c r="B34" s="67" t="str">
        <f>IF(Codes!D40&lt;&gt;"",IF(Codes!D40=1,100,IF(Codes!D40=9,Paramètres!$D$162,IF(Codes!D40=2,Paramètres!$D$163,IF(Codes!D40=3,Paramètres!$D$164,IF(Codes!D40="A","",0))))),"")</f>
        <v/>
      </c>
      <c r="C34" s="67" t="str">
        <f>IF(Codes!E40&lt;&gt;"",IF(Codes!E40=1,100,IF(Codes!E40=9,Paramètres!$D$162,IF(Codes!E40=2,Paramètres!$D$163,IF(Codes!E40=3,Paramètres!$D$164,IF(Codes!E40="A","",0))))),"")</f>
        <v/>
      </c>
      <c r="D34" s="67" t="str">
        <f>IF(Codes!F40&lt;&gt;"",IF(Codes!F40=1,100,IF(Codes!F40=9,Paramètres!$D$162,IF(Codes!F40=2,Paramètres!$D$163,IF(Codes!F40=3,Paramètres!$D$164,IF(Codes!F40="A","",0))))),"")</f>
        <v/>
      </c>
      <c r="E34" s="67" t="str">
        <f>IF(Codes!G40&lt;&gt;"",IF(Codes!G40=1,100,IF(Codes!G40=9,Paramètres!$D$162,IF(Codes!G40=2,Paramètres!$D$163,IF(Codes!G40=3,Paramètres!$D$164,IF(Codes!G40="A","",0))))),"")</f>
        <v/>
      </c>
      <c r="F34" s="67" t="str">
        <f>IF(Codes!H40&lt;&gt;"",IF(Codes!H40=1,100,IF(Codes!H40=9,Paramètres!$D$162,IF(Codes!H40=2,Paramètres!$D$163,IF(Codes!H40=3,Paramètres!$D$164,IF(Codes!H40="A","",0))))),"")</f>
        <v/>
      </c>
      <c r="G34" s="67" t="str">
        <f>IF(Codes!I40&lt;&gt;"",IF(Codes!I40=1,100,IF(Codes!I40=9,Paramètres!$D$162,IF(Codes!I40=2,Paramètres!$D$163,IF(Codes!I40=3,Paramètres!$D$164,IF(Codes!I40="A","",0))))),"")</f>
        <v/>
      </c>
      <c r="H34" s="67" t="str">
        <f>IF(Codes!J40&lt;&gt;"",IF(Codes!J40=1,100,IF(Codes!J40=9,Paramètres!$D$162,IF(Codes!J40=2,Paramètres!$D$163,IF(Codes!J40=3,Paramètres!$D$164,IF(Codes!J40="A","",0))))),"")</f>
        <v/>
      </c>
      <c r="I34" s="67" t="str">
        <f>IF(Codes!K40&lt;&gt;"",IF(Codes!K40=1,100,IF(Codes!K40=9,Paramètres!$D$162,IF(Codes!K40=2,Paramètres!$D$163,IF(Codes!K40=3,Paramètres!$D$164,IF(Codes!K40="A","",0))))),"")</f>
        <v/>
      </c>
      <c r="J34" s="67" t="str">
        <f>IF(Codes!L40&lt;&gt;"",IF(Codes!L40=1,100,IF(Codes!L40=9,Paramètres!$D$162,IF(Codes!L40=2,Paramètres!$D$163,IF(Codes!L40=3,Paramètres!$D$164,IF(Codes!L40="A","",0))))),"")</f>
        <v/>
      </c>
      <c r="K34" s="67" t="str">
        <f>IF(Codes!M40&lt;&gt;"",IF(Codes!M40=1,100,IF(Codes!M40=9,Paramètres!$D$162,IF(Codes!M40=2,Paramètres!$D$163,IF(Codes!M40=3,Paramètres!$D$164,IF(Codes!M40="A","",0))))),"")</f>
        <v/>
      </c>
      <c r="L34" s="67" t="str">
        <f>IF(Codes!N40&lt;&gt;"",IF(Codes!N40=1,100,IF(Codes!N40=9,Paramètres!$D$162,IF(Codes!N40=2,Paramètres!$D$163,IF(Codes!N40=3,Paramètres!$D$164,IF(Codes!N40="A","",0))))),"")</f>
        <v/>
      </c>
      <c r="M34" s="67" t="str">
        <f>IF(Codes!O40&lt;&gt;"",IF(Codes!O40=1,100,IF(Codes!O40=9,Paramètres!$D$162,IF(Codes!O40=2,Paramètres!$D$163,IF(Codes!O40=3,Paramètres!$D$164,IF(Codes!O40="A","",0))))),"")</f>
        <v/>
      </c>
      <c r="N34" s="67" t="str">
        <f>IF(Codes!P40&lt;&gt;"",IF(Codes!P40=1,100,IF(Codes!P40=9,Paramètres!$D$162,IF(Codes!P40=2,Paramètres!$D$163,IF(Codes!P40=3,Paramètres!$D$164,IF(Codes!P40="A","",0))))),"")</f>
        <v/>
      </c>
      <c r="O34" s="67" t="str">
        <f>IF(Codes!Q40&lt;&gt;"",IF(Codes!Q40=1,100,IF(Codes!Q40=9,Paramètres!$D$162,IF(Codes!Q40=2,Paramètres!$D$163,IF(Codes!Q40=3,Paramètres!$D$164,IF(Codes!Q40="A","",0))))),"")</f>
        <v/>
      </c>
      <c r="P34" s="67" t="str">
        <f>IF(Codes!R40&lt;&gt;"",IF(Codes!R40=1,100,IF(Codes!R40=9,Paramètres!$D$162,IF(Codes!R40=2,Paramètres!$D$163,IF(Codes!R40=3,Paramètres!$D$164,IF(Codes!R40="A","",0))))),"")</f>
        <v/>
      </c>
      <c r="Q34" s="67" t="str">
        <f>IF(Codes!S40&lt;&gt;"",IF(Codes!S40=1,100,IF(Codes!S40=9,Paramètres!$D$162,IF(Codes!S40=2,Paramètres!$D$163,IF(Codes!S40=3,Paramètres!$D$164,IF(Codes!S40="A","",0))))),"")</f>
        <v/>
      </c>
      <c r="R34" s="67" t="str">
        <f>IF(Codes!T40&lt;&gt;"",IF(Codes!T40=1,100,IF(Codes!T40=9,Paramètres!$D$162,IF(Codes!T40=2,Paramètres!$D$163,IF(Codes!T40=3,Paramètres!$D$164,IF(Codes!T40="A","",0))))),"")</f>
        <v/>
      </c>
      <c r="S34" s="67" t="str">
        <f>IF(Codes!U40&lt;&gt;"",IF(Codes!U40=1,100,IF(Codes!U40=9,Paramètres!$D$162,IF(Codes!U40=2,Paramètres!$D$163,IF(Codes!U40=3,Paramètres!$D$164,IF(Codes!U40="A","",0))))),"")</f>
        <v/>
      </c>
      <c r="T34" s="67" t="str">
        <f>IF(Codes!V40&lt;&gt;"",IF(Codes!V40=1,100,IF(Codes!V40=9,Paramètres!$D$162,IF(Codes!V40=2,Paramètres!$D$163,IF(Codes!V40=3,Paramètres!$D$164,IF(Codes!V40="A","",0))))),"")</f>
        <v/>
      </c>
      <c r="U34" s="67" t="str">
        <f>IF(Codes!W40&lt;&gt;"",IF(Codes!W40=1,100,IF(Codes!W40=9,Paramètres!$D$162,IF(Codes!W40=2,Paramètres!$D$163,IF(Codes!W40=3,Paramètres!$D$164,IF(Codes!W40="A","",0))))),"")</f>
        <v/>
      </c>
      <c r="V34" s="67" t="str">
        <f>IF(Codes!X40&lt;&gt;"",IF(Codes!X40=1,100,IF(Codes!X40=9,Paramètres!$D$162,IF(Codes!X40=2,Paramètres!$D$163,IF(Codes!X40=3,Paramètres!$D$164,IF(Codes!X40="A","",0))))),"")</f>
        <v/>
      </c>
      <c r="W34" s="67" t="str">
        <f>IF(Codes!Y40&lt;&gt;"",IF(Codes!Y40=1,100,IF(Codes!Y40=9,Paramètres!$D$162,IF(Codes!Y40=2,Paramètres!$D$163,IF(Codes!Y40=3,Paramètres!$D$164,IF(Codes!Y40="A","",0))))),"")</f>
        <v/>
      </c>
      <c r="X34" s="67" t="str">
        <f>IF(Codes!Z40&lt;&gt;"",IF(Codes!Z40=1,100,IF(Codes!Z40=9,Paramètres!$D$162,IF(Codes!Z40=2,Paramètres!$D$163,IF(Codes!Z40=3,Paramètres!$D$164,IF(Codes!Z40="A","",0))))),"")</f>
        <v/>
      </c>
      <c r="Y34" s="67" t="str">
        <f>IF(Codes!AA40&lt;&gt;"",IF(Codes!AA40=1,100,IF(Codes!AA40=9,Paramètres!$D$162,IF(Codes!AA40=2,Paramètres!$D$163,IF(Codes!AA40=3,Paramètres!$D$164,IF(Codes!AA40="A","",0))))),"")</f>
        <v/>
      </c>
      <c r="Z34" s="67" t="str">
        <f>IF(Codes!AB40&lt;&gt;"",IF(Codes!AB40=1,100,IF(Codes!AB40=9,Paramètres!$D$162,IF(Codes!AB40=2,Paramètres!$D$163,IF(Codes!AB40=3,Paramètres!$D$164,IF(Codes!AB40="A","",0))))),"")</f>
        <v/>
      </c>
      <c r="AA34" s="67" t="str">
        <f>IF(Codes!AC40&lt;&gt;"",IF(Codes!AC40=1,100,IF(Codes!AC40=9,Paramètres!$D$162,IF(Codes!AC40=2,Paramètres!$D$163,IF(Codes!AC40=3,Paramètres!$D$164,IF(Codes!AC40="A","",0))))),"")</f>
        <v/>
      </c>
      <c r="AB34" s="67" t="str">
        <f>IF(Codes!AD40&lt;&gt;"",IF(Codes!AD40=1,100,IF(Codes!AD40=9,Paramètres!$D$162,IF(Codes!AD40=2,Paramètres!$D$163,IF(Codes!AD40=3,Paramètres!$D$164,IF(Codes!AD40="A","",0))))),"")</f>
        <v/>
      </c>
      <c r="AC34" s="67" t="str">
        <f>IF(Codes!AE40&lt;&gt;"",IF(Codes!AE40=1,100,IF(Codes!AE40=9,Paramètres!$D$162,IF(Codes!AE40=2,Paramètres!$D$163,IF(Codes!AE40=3,Paramètres!$D$164,IF(Codes!AE40="A","",0))))),"")</f>
        <v/>
      </c>
      <c r="AD34" s="67" t="str">
        <f>IF(Codes!AF40&lt;&gt;"",IF(Codes!AF40=1,100,IF(Codes!AF40=9,Paramètres!$D$162,IF(Codes!AF40=2,Paramètres!$D$163,IF(Codes!AF40=3,Paramètres!$D$164,IF(Codes!AF40="A","",0))))),"")</f>
        <v/>
      </c>
      <c r="AE34" s="67" t="str">
        <f>IF(Codes!AG40&lt;&gt;"",IF(Codes!AG40=1,100,IF(Codes!AG40=9,Paramètres!$D$162,IF(Codes!AG40=2,Paramètres!$D$163,IF(Codes!AG40=3,Paramètres!$D$164,IF(Codes!AG40="A","",0))))),"")</f>
        <v/>
      </c>
      <c r="AF34" s="67" t="str">
        <f>IF(Codes!AH40&lt;&gt;"",IF(Codes!AH40=1,100,IF(Codes!AH40=9,Paramètres!$D$162,IF(Codes!AH40=2,Paramètres!$D$163,IF(Codes!AH40=3,Paramètres!$D$164,IF(Codes!AH40="A","",0))))),"")</f>
        <v/>
      </c>
      <c r="AG34" s="67" t="str">
        <f>IF(Codes!AI40&lt;&gt;"",IF(Codes!AI40=1,100,IF(Codes!AI40=9,Paramètres!$D$162,IF(Codes!AI40=2,Paramètres!$D$163,IF(Codes!AI40=3,Paramètres!$D$164,IF(Codes!AI40="A","",0))))),"")</f>
        <v/>
      </c>
      <c r="AH34" s="67" t="str">
        <f>IF(Codes!AJ40&lt;&gt;"",IF(Codes!AJ40=1,100,IF(Codes!AJ40=9,Paramètres!$D$162,IF(Codes!AJ40=2,Paramètres!$D$163,IF(Codes!AJ40=3,Paramètres!$D$164,IF(Codes!AJ40="A","",0))))),"")</f>
        <v/>
      </c>
      <c r="AI34" s="67" t="str">
        <f>IF(Codes!AK40&lt;&gt;"",IF(Codes!AK40=1,100,IF(Codes!AK40=9,Paramètres!$D$162,IF(Codes!AK40=2,Paramètres!$D$163,IF(Codes!AK40=3,Paramètres!$D$164,IF(Codes!AK40="A","",0))))),"")</f>
        <v/>
      </c>
      <c r="AJ34" s="67" t="str">
        <f>IF(Codes!AL40&lt;&gt;"",IF(Codes!AL40=1,100,IF(Codes!AL40=9,Paramètres!$D$162,IF(Codes!AL40=2,Paramètres!$D$163,IF(Codes!AL40=3,Paramètres!$D$164,IF(Codes!AL40="A","",0))))),"")</f>
        <v/>
      </c>
      <c r="AK34" s="67" t="str">
        <f>IF(Codes!AM40&lt;&gt;"",IF(Codes!AM40=1,100,IF(Codes!AM40=9,Paramètres!$D$162,IF(Codes!AM40=2,Paramètres!$D$163,IF(Codes!AM40=3,Paramètres!$D$164,IF(Codes!AM40="A","",0))))),"")</f>
        <v/>
      </c>
      <c r="AL34" s="67" t="str">
        <f>IF(Codes!AN40&lt;&gt;"",IF(Codes!AN40=1,100,IF(Codes!AN40=9,Paramètres!$D$162,IF(Codes!AN40=2,Paramètres!$D$163,IF(Codes!AN40=3,Paramètres!$D$164,IF(Codes!AN40="A","",0))))),"")</f>
        <v/>
      </c>
      <c r="AM34" s="67" t="str">
        <f>IF(Codes!AO40&lt;&gt;"",IF(Codes!AO40=1,100,IF(Codes!AO40=9,50,IF(Codes!AO40=2,Paramètres!$D$163,IF(Codes!AO40=3,Paramètres!$D$164,IF(Codes!AO40="A","",0))))),"")</f>
        <v/>
      </c>
      <c r="AN34" s="67" t="str">
        <f>IF(Codes!AP40&lt;&gt;"",IF(Codes!AP40=1,100,IF(Codes!AP40=9,50,IF(Codes!AP40=2,Paramètres!$D$163,IF(Codes!AP40=3,Paramètres!$D$164,IF(Codes!AP40="A","",0))))),"")</f>
        <v/>
      </c>
      <c r="AO34" s="67" t="str">
        <f>IF(Codes!AQ40&lt;&gt;"",IF(Codes!AQ40=1,100,IF(Codes!AQ40=9,50,IF(Codes!AQ40=2,Paramètres!$D$163,IF(Codes!AQ40=3,Paramètres!$D$164,IF(Codes!AQ40="A","",0))))),"")</f>
        <v/>
      </c>
      <c r="AP34" s="67" t="str">
        <f>IF(Codes!AR40&lt;&gt;"",IF(Codes!AR40=1,100,IF(Codes!AR40=9,50,IF(Codes!AR40=2,Paramètres!$D$163,IF(Codes!AR40=3,Paramètres!$D$164,IF(Codes!AR40="A","",0))))),"")</f>
        <v/>
      </c>
      <c r="AQ34" s="67" t="str">
        <f>IF(Codes!AS40&lt;&gt;"",IF(Codes!AS40=1,100,IF(Codes!AS40=9,Paramètres!$D$162,IF(Codes!AS40=2,Paramètres!$D$163,IF(Codes!AS40=3,Paramètres!$D$164,IF(Codes!AS40="A","",0))))),"")</f>
        <v/>
      </c>
      <c r="AR34" s="67" t="str">
        <f>IF(Codes!AT40&lt;&gt;"",IF(Codes!AT40=1,100,IF(Codes!AT40=9,50,IF(Codes!AT40=2,Paramètres!$D$163,IF(Codes!AT40=3,Paramètres!$D$164,IF(Codes!AT40="A","",0))))),"")</f>
        <v/>
      </c>
      <c r="AS34" s="67" t="str">
        <f>IF(Codes!AU40&lt;&gt;"",IF(Codes!AU40=1,100,IF(Codes!AU40=9,Paramètres!$D$162,IF(Codes!AU40=2,Paramètres!$D$163,IF(Codes!AU40=3,Paramètres!$D$164,IF(Codes!AU40="A","",0))))),"")</f>
        <v/>
      </c>
      <c r="AT34" s="67" t="str">
        <f>IF(Codes!AV40&lt;&gt;"",IF(Codes!AV40=1,100,IF(Codes!AV40=9,50,IF(Codes!AV40=2,Paramètres!$D$163,IF(Codes!AV40=3,Paramètres!$D$164,IF(Codes!AV40="A","",0))))),"")</f>
        <v/>
      </c>
      <c r="AU34" s="67" t="str">
        <f>IF(Codes!AW40&lt;&gt;"",IF(Codes!AW40=1,100,IF(Codes!AW40=9,Paramètres!$D$162,IF(Codes!AW40=2,Paramètres!$D$163,IF(Codes!AW40=3,Paramètres!$D$164,IF(Codes!AW40="A","",0))))),"")</f>
        <v/>
      </c>
      <c r="AV34" s="67" t="str">
        <f>IF(Codes!AX40&lt;&gt;"",IF(Codes!AX40=1,100,IF(Codes!AX40=9,Paramètres!$D$162,IF(Codes!AX40=2,Paramètres!$D$163,IF(Codes!AX40=3,Paramètres!$D$164,IF(Codes!AX40="A","",0))))),"")</f>
        <v/>
      </c>
      <c r="AW34" s="67" t="str">
        <f>IF(Codes!AY40&lt;&gt;"",IF(Codes!AY40=1,100,IF(Codes!AY40=9,Paramètres!$D$162,IF(Codes!AY40=2,Paramètres!$D$163,IF(Codes!AY40=3,Paramètres!$D$164,IF(Codes!AY40="A","",0))))),"")</f>
        <v/>
      </c>
      <c r="AX34" s="67" t="str">
        <f>IF(Codes!AZ40&lt;&gt;"",IF(Codes!AZ40=1,100,IF(Codes!AZ40=9,50,IF(Codes!AZ40=2,Paramètres!$D$163,IF(Codes!AZ40=3,Paramètres!$D$164,IF(Codes!AZ40="A","",0))))),"")</f>
        <v/>
      </c>
      <c r="AY34" s="67" t="str">
        <f>IF(Codes!BA40&lt;&gt;"",IF(Codes!BA40=1,100,IF(Codes!BA40=9,Paramètres!$D$162,IF(Codes!BA40=2,Paramètres!$D$163,IF(Codes!BA40=3,Paramètres!$D$164,IF(Codes!BA40="A","",0))))),"")</f>
        <v/>
      </c>
      <c r="AZ34" s="67" t="str">
        <f>IF(Codes!BB40&lt;&gt;"",IF(Codes!BB40=1,100,IF(Codes!BB40=9,Paramètres!$D$162,IF(Codes!BB40=2,Paramètres!$D$163,IF(Codes!BB40=3,Paramètres!$D$164,IF(Codes!BB40="A","",0))))),"")</f>
        <v/>
      </c>
      <c r="BA34" s="67" t="str">
        <f>IF(Codes!BC40&lt;&gt;"",IF(Codes!BC40=1,100,IF(Codes!BC40=9,Paramètres!$D$162,IF(Codes!BC40=2,Paramètres!$D$163,IF(Codes!BC40=3,Paramètres!$D$164,IF(Codes!BC40="A","",0))))),"")</f>
        <v/>
      </c>
      <c r="BB34" s="67" t="str">
        <f>IF(Codes!BD40&lt;&gt;"",IF(Codes!BD40=1,100,IF(Codes!BD40=9,Paramètres!$D$162,IF(Codes!BD40=2,Paramètres!$D$163,IF(Codes!BD40=3,Paramètres!$D$164,IF(Codes!BD40="A","",0))))),"")</f>
        <v/>
      </c>
      <c r="BC34" s="67" t="str">
        <f>IF(Codes!BE40&lt;&gt;"",IF(Codes!BE40=1,100,IF(Codes!BE40=9,Paramètres!$D$162,IF(Codes!BE40=2,Paramètres!$D$163,IF(Codes!BE40=3,Paramètres!$D$164,IF(Codes!BE40="A","",0))))),"")</f>
        <v/>
      </c>
      <c r="BD34" s="67" t="str">
        <f>IF(Codes!BF40&lt;&gt;"",IF(Codes!BF40=1,100,IF(Codes!BF40=9,Paramètres!$D$162,IF(Codes!BF40=2,Paramètres!$D$163,IF(Codes!BF40=3,Paramètres!$D$164,IF(Codes!BF40="A","",0))))),"")</f>
        <v/>
      </c>
      <c r="BE34" s="67" t="str">
        <f>IF(Codes!BG40&lt;&gt;"",IF(Codes!BG40=1,100,IF(Codes!BG40=9,Paramètres!$D$162,IF(Codes!BG40=2,Paramètres!$D$163,IF(Codes!BG40=3,Paramètres!$D$164,IF(Codes!BG40="A","",0))))),"")</f>
        <v/>
      </c>
      <c r="BF34" s="67" t="str">
        <f>IF(Codes!BH40&lt;&gt;"",IF(Codes!BH40=1,100,IF(Codes!BH40=9,Paramètres!$D$162,IF(Codes!BH40=2,Paramètres!$D$163,IF(Codes!BH40=3,Paramètres!$D$164,IF(Codes!BH40="A","",0))))),"")</f>
        <v/>
      </c>
      <c r="BG34" s="67" t="str">
        <f>IF(Codes!BI40&lt;&gt;"",IF(Codes!BI40=1,100,IF(Codes!BI40=9,Paramètres!$D$162,IF(Codes!BI40=2,Paramètres!$D$163,IF(Codes!BI40=3,Paramètres!$D$164,IF(Codes!BI40="A","",0))))),"")</f>
        <v/>
      </c>
      <c r="BH34" s="67" t="str">
        <f>IF(Codes!BJ40&lt;&gt;"",IF(Codes!BJ40=1,100,IF(Codes!BJ40=9,50,IF(Codes!BJ40=2,Paramètres!$D$163,IF(Codes!BJ40=3,Paramètres!$D$164,IF(Codes!BJ40="A","",0))))),"")</f>
        <v/>
      </c>
      <c r="BI34" s="67" t="str">
        <f>IF(Codes!BK40&lt;&gt;"",IF(Codes!BK40=1,100,IF(Codes!BK40=9,Paramètres!$D$162,IF(Codes!BK40=2,Paramètres!$D$163,IF(Codes!BK40=3,Paramètres!$D$164,IF(Codes!BK40="A","",0))))),"")</f>
        <v/>
      </c>
      <c r="BJ34" s="67" t="str">
        <f>IF(Codes!BL40&lt;&gt;"",IF(Codes!BL40=1,100,IF(Codes!BL40=9,Paramètres!$D$162,IF(Codes!BL40=2,Paramètres!$D$163,IF(Codes!BL40=3,Paramètres!$D$164,IF(Codes!BL40="A","",0))))),"")</f>
        <v/>
      </c>
      <c r="BK34" s="67" t="str">
        <f>IF(Codes!BM40&lt;&gt;"",IF(Codes!BM40=1,100,IF(Codes!BM40=9,Paramètres!$D$162,IF(Codes!BM40=2,Paramètres!$D$163,IF(Codes!BM40=3,Paramètres!$D$164,IF(Codes!BM40="A","",0))))),"")</f>
        <v/>
      </c>
      <c r="BL34" s="67" t="str">
        <f>IF(Codes!BN40&lt;&gt;"",IF(Codes!BN40=1,100,IF(Codes!BN40=9,Paramètres!$D$162,IF(Codes!BN40=2,Paramètres!$D$163,IF(Codes!BN40=3,Paramètres!$D$164,IF(Codes!BN40="A","",0))))),"")</f>
        <v/>
      </c>
      <c r="BM34" s="67" t="str">
        <f>IF(Codes!BO40&lt;&gt;"",IF(Codes!BO40=1,100,IF(Codes!BO40=9,Paramètres!$D$162,IF(Codes!BO40=2,Paramètres!$D$163,IF(Codes!BO40=3,Paramètres!$D$164,IF(Codes!BO40="A","",0))))),"")</f>
        <v/>
      </c>
      <c r="BN34" s="67" t="str">
        <f>IF(Codes!BP40&lt;&gt;"",IF(Codes!BP40=1,100,IF(Codes!BP40=9,Paramètres!$D$162,IF(Codes!BP40=2,Paramètres!$D$163,IF(Codes!BP40=3,Paramètres!$D$164,IF(Codes!BP40="A","",0))))),"")</f>
        <v/>
      </c>
      <c r="BO34" s="67" t="str">
        <f>IF(Codes!BQ40&lt;&gt;"",IF(Codes!BQ40=1,100,IF(Codes!BQ40=9,Paramètres!$D$162,IF(Codes!BQ40=2,Paramètres!$D$163,IF(Codes!BQ40=3,Paramètres!$D$164,IF(Codes!BQ40="A","",0))))),"")</f>
        <v/>
      </c>
      <c r="BP34" s="67" t="str">
        <f>IF(Codes!BR40&lt;&gt;"",IF(Codes!BR40=1,100,IF(Codes!BR40=9,Paramètres!$D$162,IF(Codes!BR40=2,Paramètres!$D$163,IF(Codes!BR40=3,Paramètres!$D$164,IF(Codes!BR40="A","",0))))),"")</f>
        <v/>
      </c>
      <c r="BQ34" s="67" t="str">
        <f>IF(Codes!BS40&lt;&gt;"",IF(Codes!BS40=1,100,IF(Codes!BS40=9,Paramètres!$D$162,IF(Codes!BS40=2,Paramètres!$D$163,IF(Codes!BS40=3,Paramètres!$D$164,IF(Codes!BS40="A","",0))))),"")</f>
        <v/>
      </c>
      <c r="BR34" s="67" t="str">
        <f>IF(Codes!BT40&lt;&gt;"",IF(Codes!BT40=1,100,IF(Codes!BT40=9,Paramètres!$D$162,IF(Codes!BT40=2,Paramètres!$D$163,IF(Codes!BT40=3,Paramètres!$D$164,IF(Codes!BT40="A","",0))))),"")</f>
        <v/>
      </c>
      <c r="BS34" s="67" t="str">
        <f>IF(Codes!BU40&lt;&gt;"",IF(Codes!BU40=1,100,IF(Codes!BU40=9,Paramètres!$D$162,IF(Codes!BU40=2,Paramètres!$D$163,IF(Codes!BU40=3,Paramètres!$D$164,IF(Codes!BU40="A","",0))))),"")</f>
        <v/>
      </c>
      <c r="BT34" s="67" t="str">
        <f>Codes!C40</f>
        <v/>
      </c>
    </row>
    <row r="35" spans="1:72" s="70" customFormat="1" ht="23.25">
      <c r="A35" s="69" t="str">
        <f>Codes!C41</f>
        <v/>
      </c>
      <c r="B35" s="67" t="str">
        <f>IF(Codes!D41&lt;&gt;"",IF(Codes!D41=1,100,IF(Codes!D41=9,Paramètres!$D$162,IF(Codes!D41=2,Paramètres!$D$163,IF(Codes!D41=3,Paramètres!$D$164,IF(Codes!D41="A","",0))))),"")</f>
        <v/>
      </c>
      <c r="C35" s="67" t="str">
        <f>IF(Codes!E41&lt;&gt;"",IF(Codes!E41=1,100,IF(Codes!E41=9,Paramètres!$D$162,IF(Codes!E41=2,Paramètres!$D$163,IF(Codes!E41=3,Paramètres!$D$164,IF(Codes!E41="A","",0))))),"")</f>
        <v/>
      </c>
      <c r="D35" s="67" t="str">
        <f>IF(Codes!F41&lt;&gt;"",IF(Codes!F41=1,100,IF(Codes!F41=9,Paramètres!$D$162,IF(Codes!F41=2,Paramètres!$D$163,IF(Codes!F41=3,Paramètres!$D$164,IF(Codes!F41="A","",0))))),"")</f>
        <v/>
      </c>
      <c r="E35" s="67" t="str">
        <f>IF(Codes!G41&lt;&gt;"",IF(Codes!G41=1,100,IF(Codes!G41=9,Paramètres!$D$162,IF(Codes!G41=2,Paramètres!$D$163,IF(Codes!G41=3,Paramètres!$D$164,IF(Codes!G41="A","",0))))),"")</f>
        <v/>
      </c>
      <c r="F35" s="67" t="str">
        <f>IF(Codes!H41&lt;&gt;"",IF(Codes!H41=1,100,IF(Codes!H41=9,Paramètres!$D$162,IF(Codes!H41=2,Paramètres!$D$163,IF(Codes!H41=3,Paramètres!$D$164,IF(Codes!H41="A","",0))))),"")</f>
        <v/>
      </c>
      <c r="G35" s="67" t="str">
        <f>IF(Codes!I41&lt;&gt;"",IF(Codes!I41=1,100,IF(Codes!I41=9,Paramètres!$D$162,IF(Codes!I41=2,Paramètres!$D$163,IF(Codes!I41=3,Paramètres!$D$164,IF(Codes!I41="A","",0))))),"")</f>
        <v/>
      </c>
      <c r="H35" s="67" t="str">
        <f>IF(Codes!J41&lt;&gt;"",IF(Codes!J41=1,100,IF(Codes!J41=9,Paramètres!$D$162,IF(Codes!J41=2,Paramètres!$D$163,IF(Codes!J41=3,Paramètres!$D$164,IF(Codes!J41="A","",0))))),"")</f>
        <v/>
      </c>
      <c r="I35" s="67" t="str">
        <f>IF(Codes!K41&lt;&gt;"",IF(Codes!K41=1,100,IF(Codes!K41=9,Paramètres!$D$162,IF(Codes!K41=2,Paramètres!$D$163,IF(Codes!K41=3,Paramètres!$D$164,IF(Codes!K41="A","",0))))),"")</f>
        <v/>
      </c>
      <c r="J35" s="67" t="str">
        <f>IF(Codes!L41&lt;&gt;"",IF(Codes!L41=1,100,IF(Codes!L41=9,Paramètres!$D$162,IF(Codes!L41=2,Paramètres!$D$163,IF(Codes!L41=3,Paramètres!$D$164,IF(Codes!L41="A","",0))))),"")</f>
        <v/>
      </c>
      <c r="K35" s="67" t="str">
        <f>IF(Codes!M41&lt;&gt;"",IF(Codes!M41=1,100,IF(Codes!M41=9,Paramètres!$D$162,IF(Codes!M41=2,Paramètres!$D$163,IF(Codes!M41=3,Paramètres!$D$164,IF(Codes!M41="A","",0))))),"")</f>
        <v/>
      </c>
      <c r="L35" s="67" t="str">
        <f>IF(Codes!N41&lt;&gt;"",IF(Codes!N41=1,100,IF(Codes!N41=9,Paramètres!$D$162,IF(Codes!N41=2,Paramètres!$D$163,IF(Codes!N41=3,Paramètres!$D$164,IF(Codes!N41="A","",0))))),"")</f>
        <v/>
      </c>
      <c r="M35" s="67" t="str">
        <f>IF(Codes!O41&lt;&gt;"",IF(Codes!O41=1,100,IF(Codes!O41=9,Paramètres!$D$162,IF(Codes!O41=2,Paramètres!$D$163,IF(Codes!O41=3,Paramètres!$D$164,IF(Codes!O41="A","",0))))),"")</f>
        <v/>
      </c>
      <c r="N35" s="67" t="str">
        <f>IF(Codes!P41&lt;&gt;"",IF(Codes!P41=1,100,IF(Codes!P41=9,Paramètres!$D$162,IF(Codes!P41=2,Paramètres!$D$163,IF(Codes!P41=3,Paramètres!$D$164,IF(Codes!P41="A","",0))))),"")</f>
        <v/>
      </c>
      <c r="O35" s="67" t="str">
        <f>IF(Codes!Q41&lt;&gt;"",IF(Codes!Q41=1,100,IF(Codes!Q41=9,Paramètres!$D$162,IF(Codes!Q41=2,Paramètres!$D$163,IF(Codes!Q41=3,Paramètres!$D$164,IF(Codes!Q41="A","",0))))),"")</f>
        <v/>
      </c>
      <c r="P35" s="67" t="str">
        <f>IF(Codes!R41&lt;&gt;"",IF(Codes!R41=1,100,IF(Codes!R41=9,Paramètres!$D$162,IF(Codes!R41=2,Paramètres!$D$163,IF(Codes!R41=3,Paramètres!$D$164,IF(Codes!R41="A","",0))))),"")</f>
        <v/>
      </c>
      <c r="Q35" s="67" t="str">
        <f>IF(Codes!S41&lt;&gt;"",IF(Codes!S41=1,100,IF(Codes!S41=9,Paramètres!$D$162,IF(Codes!S41=2,Paramètres!$D$163,IF(Codes!S41=3,Paramètres!$D$164,IF(Codes!S41="A","",0))))),"")</f>
        <v/>
      </c>
      <c r="R35" s="67" t="str">
        <f>IF(Codes!T41&lt;&gt;"",IF(Codes!T41=1,100,IF(Codes!T41=9,Paramètres!$D$162,IF(Codes!T41=2,Paramètres!$D$163,IF(Codes!T41=3,Paramètres!$D$164,IF(Codes!T41="A","",0))))),"")</f>
        <v/>
      </c>
      <c r="S35" s="67" t="str">
        <f>IF(Codes!U41&lt;&gt;"",IF(Codes!U41=1,100,IF(Codes!U41=9,Paramètres!$D$162,IF(Codes!U41=2,Paramètres!$D$163,IF(Codes!U41=3,Paramètres!$D$164,IF(Codes!U41="A","",0))))),"")</f>
        <v/>
      </c>
      <c r="T35" s="67" t="str">
        <f>IF(Codes!V41&lt;&gt;"",IF(Codes!V41=1,100,IF(Codes!V41=9,Paramètres!$D$162,IF(Codes!V41=2,Paramètres!$D$163,IF(Codes!V41=3,Paramètres!$D$164,IF(Codes!V41="A","",0))))),"")</f>
        <v/>
      </c>
      <c r="U35" s="67" t="str">
        <f>IF(Codes!W41&lt;&gt;"",IF(Codes!W41=1,100,IF(Codes!W41=9,Paramètres!$D$162,IF(Codes!W41=2,Paramètres!$D$163,IF(Codes!W41=3,Paramètres!$D$164,IF(Codes!W41="A","",0))))),"")</f>
        <v/>
      </c>
      <c r="V35" s="67" t="str">
        <f>IF(Codes!X41&lt;&gt;"",IF(Codes!X41=1,100,IF(Codes!X41=9,Paramètres!$D$162,IF(Codes!X41=2,Paramètres!$D$163,IF(Codes!X41=3,Paramètres!$D$164,IF(Codes!X41="A","",0))))),"")</f>
        <v/>
      </c>
      <c r="W35" s="67" t="str">
        <f>IF(Codes!Y41&lt;&gt;"",IF(Codes!Y41=1,100,IF(Codes!Y41=9,Paramètres!$D$162,IF(Codes!Y41=2,Paramètres!$D$163,IF(Codes!Y41=3,Paramètres!$D$164,IF(Codes!Y41="A","",0))))),"")</f>
        <v/>
      </c>
      <c r="X35" s="67" t="str">
        <f>IF(Codes!Z41&lt;&gt;"",IF(Codes!Z41=1,100,IF(Codes!Z41=9,Paramètres!$D$162,IF(Codes!Z41=2,Paramètres!$D$163,IF(Codes!Z41=3,Paramètres!$D$164,IF(Codes!Z41="A","",0))))),"")</f>
        <v/>
      </c>
      <c r="Y35" s="67" t="str">
        <f>IF(Codes!AA41&lt;&gt;"",IF(Codes!AA41=1,100,IF(Codes!AA41=9,Paramètres!$D$162,IF(Codes!AA41=2,Paramètres!$D$163,IF(Codes!AA41=3,Paramètres!$D$164,IF(Codes!AA41="A","",0))))),"")</f>
        <v/>
      </c>
      <c r="Z35" s="67" t="str">
        <f>IF(Codes!AB41&lt;&gt;"",IF(Codes!AB41=1,100,IF(Codes!AB41=9,Paramètres!$D$162,IF(Codes!AB41=2,Paramètres!$D$163,IF(Codes!AB41=3,Paramètres!$D$164,IF(Codes!AB41="A","",0))))),"")</f>
        <v/>
      </c>
      <c r="AA35" s="67" t="str">
        <f>IF(Codes!AC41&lt;&gt;"",IF(Codes!AC41=1,100,IF(Codes!AC41=9,Paramètres!$D$162,IF(Codes!AC41=2,Paramètres!$D$163,IF(Codes!AC41=3,Paramètres!$D$164,IF(Codes!AC41="A","",0))))),"")</f>
        <v/>
      </c>
      <c r="AB35" s="67" t="str">
        <f>IF(Codes!AD41&lt;&gt;"",IF(Codes!AD41=1,100,IF(Codes!AD41=9,Paramètres!$D$162,IF(Codes!AD41=2,Paramètres!$D$163,IF(Codes!AD41=3,Paramètres!$D$164,IF(Codes!AD41="A","",0))))),"")</f>
        <v/>
      </c>
      <c r="AC35" s="67" t="str">
        <f>IF(Codes!AE41&lt;&gt;"",IF(Codes!AE41=1,100,IF(Codes!AE41=9,Paramètres!$D$162,IF(Codes!AE41=2,Paramètres!$D$163,IF(Codes!AE41=3,Paramètres!$D$164,IF(Codes!AE41="A","",0))))),"")</f>
        <v/>
      </c>
      <c r="AD35" s="67" t="str">
        <f>IF(Codes!AF41&lt;&gt;"",IF(Codes!AF41=1,100,IF(Codes!AF41=9,Paramètres!$D$162,IF(Codes!AF41=2,Paramètres!$D$163,IF(Codes!AF41=3,Paramètres!$D$164,IF(Codes!AF41="A","",0))))),"")</f>
        <v/>
      </c>
      <c r="AE35" s="67" t="str">
        <f>IF(Codes!AG41&lt;&gt;"",IF(Codes!AG41=1,100,IF(Codes!AG41=9,Paramètres!$D$162,IF(Codes!AG41=2,Paramètres!$D$163,IF(Codes!AG41=3,Paramètres!$D$164,IF(Codes!AG41="A","",0))))),"")</f>
        <v/>
      </c>
      <c r="AF35" s="67" t="str">
        <f>IF(Codes!AH41&lt;&gt;"",IF(Codes!AH41=1,100,IF(Codes!AH41=9,Paramètres!$D$162,IF(Codes!AH41=2,Paramètres!$D$163,IF(Codes!AH41=3,Paramètres!$D$164,IF(Codes!AH41="A","",0))))),"")</f>
        <v/>
      </c>
      <c r="AG35" s="67" t="str">
        <f>IF(Codes!AI41&lt;&gt;"",IF(Codes!AI41=1,100,IF(Codes!AI41=9,Paramètres!$D$162,IF(Codes!AI41=2,Paramètres!$D$163,IF(Codes!AI41=3,Paramètres!$D$164,IF(Codes!AI41="A","",0))))),"")</f>
        <v/>
      </c>
      <c r="AH35" s="67" t="str">
        <f>IF(Codes!AJ41&lt;&gt;"",IF(Codes!AJ41=1,100,IF(Codes!AJ41=9,Paramètres!$D$162,IF(Codes!AJ41=2,Paramètres!$D$163,IF(Codes!AJ41=3,Paramètres!$D$164,IF(Codes!AJ41="A","",0))))),"")</f>
        <v/>
      </c>
      <c r="AI35" s="67" t="str">
        <f>IF(Codes!AK41&lt;&gt;"",IF(Codes!AK41=1,100,IF(Codes!AK41=9,Paramètres!$D$162,IF(Codes!AK41=2,Paramètres!$D$163,IF(Codes!AK41=3,Paramètres!$D$164,IF(Codes!AK41="A","",0))))),"")</f>
        <v/>
      </c>
      <c r="AJ35" s="67" t="str">
        <f>IF(Codes!AL41&lt;&gt;"",IF(Codes!AL41=1,100,IF(Codes!AL41=9,Paramètres!$D$162,IF(Codes!AL41=2,Paramètres!$D$163,IF(Codes!AL41=3,Paramètres!$D$164,IF(Codes!AL41="A","",0))))),"")</f>
        <v/>
      </c>
      <c r="AK35" s="67" t="str">
        <f>IF(Codes!AM41&lt;&gt;"",IF(Codes!AM41=1,100,IF(Codes!AM41=9,Paramètres!$D$162,IF(Codes!AM41=2,Paramètres!$D$163,IF(Codes!AM41=3,Paramètres!$D$164,IF(Codes!AM41="A","",0))))),"")</f>
        <v/>
      </c>
      <c r="AL35" s="67" t="str">
        <f>IF(Codes!AN41&lt;&gt;"",IF(Codes!AN41=1,100,IF(Codes!AN41=9,Paramètres!$D$162,IF(Codes!AN41=2,Paramètres!$D$163,IF(Codes!AN41=3,Paramètres!$D$164,IF(Codes!AN41="A","",0))))),"")</f>
        <v/>
      </c>
      <c r="AM35" s="67" t="str">
        <f>IF(Codes!AO41&lt;&gt;"",IF(Codes!AO41=1,100,IF(Codes!AO41=9,50,IF(Codes!AO41=2,Paramètres!$D$163,IF(Codes!AO41=3,Paramètres!$D$164,IF(Codes!AO41="A","",0))))),"")</f>
        <v/>
      </c>
      <c r="AN35" s="67" t="str">
        <f>IF(Codes!AP41&lt;&gt;"",IF(Codes!AP41=1,100,IF(Codes!AP41=9,50,IF(Codes!AP41=2,Paramètres!$D$163,IF(Codes!AP41=3,Paramètres!$D$164,IF(Codes!AP41="A","",0))))),"")</f>
        <v/>
      </c>
      <c r="AO35" s="67" t="str">
        <f>IF(Codes!AQ41&lt;&gt;"",IF(Codes!AQ41=1,100,IF(Codes!AQ41=9,50,IF(Codes!AQ41=2,Paramètres!$D$163,IF(Codes!AQ41=3,Paramètres!$D$164,IF(Codes!AQ41="A","",0))))),"")</f>
        <v/>
      </c>
      <c r="AP35" s="67" t="str">
        <f>IF(Codes!AR41&lt;&gt;"",IF(Codes!AR41=1,100,IF(Codes!AR41=9,50,IF(Codes!AR41=2,Paramètres!$D$163,IF(Codes!AR41=3,Paramètres!$D$164,IF(Codes!AR41="A","",0))))),"")</f>
        <v/>
      </c>
      <c r="AQ35" s="67" t="str">
        <f>IF(Codes!AS41&lt;&gt;"",IF(Codes!AS41=1,100,IF(Codes!AS41=9,Paramètres!$D$162,IF(Codes!AS41=2,Paramètres!$D$163,IF(Codes!AS41=3,Paramètres!$D$164,IF(Codes!AS41="A","",0))))),"")</f>
        <v/>
      </c>
      <c r="AR35" s="67" t="str">
        <f>IF(Codes!AT41&lt;&gt;"",IF(Codes!AT41=1,100,IF(Codes!AT41=9,50,IF(Codes!AT41=2,Paramètres!$D$163,IF(Codes!AT41=3,Paramètres!$D$164,IF(Codes!AT41="A","",0))))),"")</f>
        <v/>
      </c>
      <c r="AS35" s="67" t="str">
        <f>IF(Codes!AU41&lt;&gt;"",IF(Codes!AU41=1,100,IF(Codes!AU41=9,Paramètres!$D$162,IF(Codes!AU41=2,Paramètres!$D$163,IF(Codes!AU41=3,Paramètres!$D$164,IF(Codes!AU41="A","",0))))),"")</f>
        <v/>
      </c>
      <c r="AT35" s="67" t="str">
        <f>IF(Codes!AV41&lt;&gt;"",IF(Codes!AV41=1,100,IF(Codes!AV41=9,50,IF(Codes!AV41=2,Paramètres!$D$163,IF(Codes!AV41=3,Paramètres!$D$164,IF(Codes!AV41="A","",0))))),"")</f>
        <v/>
      </c>
      <c r="AU35" s="67" t="str">
        <f>IF(Codes!AW41&lt;&gt;"",IF(Codes!AW41=1,100,IF(Codes!AW41=9,Paramètres!$D$162,IF(Codes!AW41=2,Paramètres!$D$163,IF(Codes!AW41=3,Paramètres!$D$164,IF(Codes!AW41="A","",0))))),"")</f>
        <v/>
      </c>
      <c r="AV35" s="67" t="str">
        <f>IF(Codes!AX41&lt;&gt;"",IF(Codes!AX41=1,100,IF(Codes!AX41=9,Paramètres!$D$162,IF(Codes!AX41=2,Paramètres!$D$163,IF(Codes!AX41=3,Paramètres!$D$164,IF(Codes!AX41="A","",0))))),"")</f>
        <v/>
      </c>
      <c r="AW35" s="67" t="str">
        <f>IF(Codes!AY41&lt;&gt;"",IF(Codes!AY41=1,100,IF(Codes!AY41=9,Paramètres!$D$162,IF(Codes!AY41=2,Paramètres!$D$163,IF(Codes!AY41=3,Paramètres!$D$164,IF(Codes!AY41="A","",0))))),"")</f>
        <v/>
      </c>
      <c r="AX35" s="67" t="str">
        <f>IF(Codes!AZ41&lt;&gt;"",IF(Codes!AZ41=1,100,IF(Codes!AZ41=9,50,IF(Codes!AZ41=2,Paramètres!$D$163,IF(Codes!AZ41=3,Paramètres!$D$164,IF(Codes!AZ41="A","",0))))),"")</f>
        <v/>
      </c>
      <c r="AY35" s="67" t="str">
        <f>IF(Codes!BA41&lt;&gt;"",IF(Codes!BA41=1,100,IF(Codes!BA41=9,Paramètres!$D$162,IF(Codes!BA41=2,Paramètres!$D$163,IF(Codes!BA41=3,Paramètres!$D$164,IF(Codes!BA41="A","",0))))),"")</f>
        <v/>
      </c>
      <c r="AZ35" s="67" t="str">
        <f>IF(Codes!BB41&lt;&gt;"",IF(Codes!BB41=1,100,IF(Codes!BB41=9,Paramètres!$D$162,IF(Codes!BB41=2,Paramètres!$D$163,IF(Codes!BB41=3,Paramètres!$D$164,IF(Codes!BB41="A","",0))))),"")</f>
        <v/>
      </c>
      <c r="BA35" s="67" t="str">
        <f>IF(Codes!BC41&lt;&gt;"",IF(Codes!BC41=1,100,IF(Codes!BC41=9,Paramètres!$D$162,IF(Codes!BC41=2,Paramètres!$D$163,IF(Codes!BC41=3,Paramètres!$D$164,IF(Codes!BC41="A","",0))))),"")</f>
        <v/>
      </c>
      <c r="BB35" s="67" t="str">
        <f>IF(Codes!BD41&lt;&gt;"",IF(Codes!BD41=1,100,IF(Codes!BD41=9,Paramètres!$D$162,IF(Codes!BD41=2,Paramètres!$D$163,IF(Codes!BD41=3,Paramètres!$D$164,IF(Codes!BD41="A","",0))))),"")</f>
        <v/>
      </c>
      <c r="BC35" s="67" t="str">
        <f>IF(Codes!BE41&lt;&gt;"",IF(Codes!BE41=1,100,IF(Codes!BE41=9,Paramètres!$D$162,IF(Codes!BE41=2,Paramètres!$D$163,IF(Codes!BE41=3,Paramètres!$D$164,IF(Codes!BE41="A","",0))))),"")</f>
        <v/>
      </c>
      <c r="BD35" s="67" t="str">
        <f>IF(Codes!BF41&lt;&gt;"",IF(Codes!BF41=1,100,IF(Codes!BF41=9,Paramètres!$D$162,IF(Codes!BF41=2,Paramètres!$D$163,IF(Codes!BF41=3,Paramètres!$D$164,IF(Codes!BF41="A","",0))))),"")</f>
        <v/>
      </c>
      <c r="BE35" s="67" t="str">
        <f>IF(Codes!BG41&lt;&gt;"",IF(Codes!BG41=1,100,IF(Codes!BG41=9,Paramètres!$D$162,IF(Codes!BG41=2,Paramètres!$D$163,IF(Codes!BG41=3,Paramètres!$D$164,IF(Codes!BG41="A","",0))))),"")</f>
        <v/>
      </c>
      <c r="BF35" s="67" t="str">
        <f>IF(Codes!BH41&lt;&gt;"",IF(Codes!BH41=1,100,IF(Codes!BH41=9,Paramètres!$D$162,IF(Codes!BH41=2,Paramètres!$D$163,IF(Codes!BH41=3,Paramètres!$D$164,IF(Codes!BH41="A","",0))))),"")</f>
        <v/>
      </c>
      <c r="BG35" s="67" t="str">
        <f>IF(Codes!BI41&lt;&gt;"",IF(Codes!BI41=1,100,IF(Codes!BI41=9,Paramètres!$D$162,IF(Codes!BI41=2,Paramètres!$D$163,IF(Codes!BI41=3,Paramètres!$D$164,IF(Codes!BI41="A","",0))))),"")</f>
        <v/>
      </c>
      <c r="BH35" s="67" t="str">
        <f>IF(Codes!BJ41&lt;&gt;"",IF(Codes!BJ41=1,100,IF(Codes!BJ41=9,50,IF(Codes!BJ41=2,Paramètres!$D$163,IF(Codes!BJ41=3,Paramètres!$D$164,IF(Codes!BJ41="A","",0))))),"")</f>
        <v/>
      </c>
      <c r="BI35" s="67" t="str">
        <f>IF(Codes!BK41&lt;&gt;"",IF(Codes!BK41=1,100,IF(Codes!BK41=9,Paramètres!$D$162,IF(Codes!BK41=2,Paramètres!$D$163,IF(Codes!BK41=3,Paramètres!$D$164,IF(Codes!BK41="A","",0))))),"")</f>
        <v/>
      </c>
      <c r="BJ35" s="67" t="str">
        <f>IF(Codes!BL41&lt;&gt;"",IF(Codes!BL41=1,100,IF(Codes!BL41=9,Paramètres!$D$162,IF(Codes!BL41=2,Paramètres!$D$163,IF(Codes!BL41=3,Paramètres!$D$164,IF(Codes!BL41="A","",0))))),"")</f>
        <v/>
      </c>
      <c r="BK35" s="67" t="str">
        <f>IF(Codes!BM41&lt;&gt;"",IF(Codes!BM41=1,100,IF(Codes!BM41=9,Paramètres!$D$162,IF(Codes!BM41=2,Paramètres!$D$163,IF(Codes!BM41=3,Paramètres!$D$164,IF(Codes!BM41="A","",0))))),"")</f>
        <v/>
      </c>
      <c r="BL35" s="67" t="str">
        <f>IF(Codes!BN41&lt;&gt;"",IF(Codes!BN41=1,100,IF(Codes!BN41=9,Paramètres!$D$162,IF(Codes!BN41=2,Paramètres!$D$163,IF(Codes!BN41=3,Paramètres!$D$164,IF(Codes!BN41="A","",0))))),"")</f>
        <v/>
      </c>
      <c r="BM35" s="67" t="str">
        <f>IF(Codes!BO41&lt;&gt;"",IF(Codes!BO41=1,100,IF(Codes!BO41=9,Paramètres!$D$162,IF(Codes!BO41=2,Paramètres!$D$163,IF(Codes!BO41=3,Paramètres!$D$164,IF(Codes!BO41="A","",0))))),"")</f>
        <v/>
      </c>
      <c r="BN35" s="67" t="str">
        <f>IF(Codes!BP41&lt;&gt;"",IF(Codes!BP41=1,100,IF(Codes!BP41=9,Paramètres!$D$162,IF(Codes!BP41=2,Paramètres!$D$163,IF(Codes!BP41=3,Paramètres!$D$164,IF(Codes!BP41="A","",0))))),"")</f>
        <v/>
      </c>
      <c r="BO35" s="67" t="str">
        <f>IF(Codes!BQ41&lt;&gt;"",IF(Codes!BQ41=1,100,IF(Codes!BQ41=9,Paramètres!$D$162,IF(Codes!BQ41=2,Paramètres!$D$163,IF(Codes!BQ41=3,Paramètres!$D$164,IF(Codes!BQ41="A","",0))))),"")</f>
        <v/>
      </c>
      <c r="BP35" s="67" t="str">
        <f>IF(Codes!BR41&lt;&gt;"",IF(Codes!BR41=1,100,IF(Codes!BR41=9,Paramètres!$D$162,IF(Codes!BR41=2,Paramètres!$D$163,IF(Codes!BR41=3,Paramètres!$D$164,IF(Codes!BR41="A","",0))))),"")</f>
        <v/>
      </c>
      <c r="BQ35" s="67" t="str">
        <f>IF(Codes!BS41&lt;&gt;"",IF(Codes!BS41=1,100,IF(Codes!BS41=9,Paramètres!$D$162,IF(Codes!BS41=2,Paramètres!$D$163,IF(Codes!BS41=3,Paramètres!$D$164,IF(Codes!BS41="A","",0))))),"")</f>
        <v/>
      </c>
      <c r="BR35" s="67" t="str">
        <f>IF(Codes!BT41&lt;&gt;"",IF(Codes!BT41=1,100,IF(Codes!BT41=9,Paramètres!$D$162,IF(Codes!BT41=2,Paramètres!$D$163,IF(Codes!BT41=3,Paramètres!$D$164,IF(Codes!BT41="A","",0))))),"")</f>
        <v/>
      </c>
      <c r="BS35" s="67" t="str">
        <f>IF(Codes!BU41&lt;&gt;"",IF(Codes!BU41=1,100,IF(Codes!BU41=9,Paramètres!$D$162,IF(Codes!BU41=2,Paramètres!$D$163,IF(Codes!BU41=3,Paramètres!$D$164,IF(Codes!BU41="A","",0))))),"")</f>
        <v/>
      </c>
      <c r="BT35" s="67" t="str">
        <f>Codes!C41</f>
        <v/>
      </c>
    </row>
    <row r="36" spans="1:72" s="70" customFormat="1" ht="23.25">
      <c r="A36" s="69" t="str">
        <f>Codes!C42</f>
        <v/>
      </c>
      <c r="B36" s="67" t="str">
        <f>IF(Codes!D42&lt;&gt;"",IF(Codes!D42=1,100,IF(Codes!D42=9,Paramètres!$D$162,IF(Codes!D42=2,Paramètres!$D$163,IF(Codes!D42=3,Paramètres!$D$164,IF(Codes!D42="A","",0))))),"")</f>
        <v/>
      </c>
      <c r="C36" s="67" t="str">
        <f>IF(Codes!E42&lt;&gt;"",IF(Codes!E42=1,100,IF(Codes!E42=9,Paramètres!$D$162,IF(Codes!E42=2,Paramètres!$D$163,IF(Codes!E42=3,Paramètres!$D$164,IF(Codes!E42="A","",0))))),"")</f>
        <v/>
      </c>
      <c r="D36" s="67" t="str">
        <f>IF(Codes!F42&lt;&gt;"",IF(Codes!F42=1,100,IF(Codes!F42=9,Paramètres!$D$162,IF(Codes!F42=2,Paramètres!$D$163,IF(Codes!F42=3,Paramètres!$D$164,IF(Codes!F42="A","",0))))),"")</f>
        <v/>
      </c>
      <c r="E36" s="67" t="str">
        <f>IF(Codes!G42&lt;&gt;"",IF(Codes!G42=1,100,IF(Codes!G42=9,Paramètres!$D$162,IF(Codes!G42=2,Paramètres!$D$163,IF(Codes!G42=3,Paramètres!$D$164,IF(Codes!G42="A","",0))))),"")</f>
        <v/>
      </c>
      <c r="F36" s="67" t="str">
        <f>IF(Codes!H42&lt;&gt;"",IF(Codes!H42=1,100,IF(Codes!H42=9,Paramètres!$D$162,IF(Codes!H42=2,Paramètres!$D$163,IF(Codes!H42=3,Paramètres!$D$164,IF(Codes!H42="A","",0))))),"")</f>
        <v/>
      </c>
      <c r="G36" s="67" t="str">
        <f>IF(Codes!I42&lt;&gt;"",IF(Codes!I42=1,100,IF(Codes!I42=9,Paramètres!$D$162,IF(Codes!I42=2,Paramètres!$D$163,IF(Codes!I42=3,Paramètres!$D$164,IF(Codes!I42="A","",0))))),"")</f>
        <v/>
      </c>
      <c r="H36" s="67" t="str">
        <f>IF(Codes!J42&lt;&gt;"",IF(Codes!J42=1,100,IF(Codes!J42=9,Paramètres!$D$162,IF(Codes!J42=2,Paramètres!$D$163,IF(Codes!J42=3,Paramètres!$D$164,IF(Codes!J42="A","",0))))),"")</f>
        <v/>
      </c>
      <c r="I36" s="67" t="str">
        <f>IF(Codes!K42&lt;&gt;"",IF(Codes!K42=1,100,IF(Codes!K42=9,Paramètres!$D$162,IF(Codes!K42=2,Paramètres!$D$163,IF(Codes!K42=3,Paramètres!$D$164,IF(Codes!K42="A","",0))))),"")</f>
        <v/>
      </c>
      <c r="J36" s="67" t="str">
        <f>IF(Codes!L42&lt;&gt;"",IF(Codes!L42=1,100,IF(Codes!L42=9,Paramètres!$D$162,IF(Codes!L42=2,Paramètres!$D$163,IF(Codes!L42=3,Paramètres!$D$164,IF(Codes!L42="A","",0))))),"")</f>
        <v/>
      </c>
      <c r="K36" s="67" t="str">
        <f>IF(Codes!M42&lt;&gt;"",IF(Codes!M42=1,100,IF(Codes!M42=9,Paramètres!$D$162,IF(Codes!M42=2,Paramètres!$D$163,IF(Codes!M42=3,Paramètres!$D$164,IF(Codes!M42="A","",0))))),"")</f>
        <v/>
      </c>
      <c r="L36" s="67" t="str">
        <f>IF(Codes!N42&lt;&gt;"",IF(Codes!N42=1,100,IF(Codes!N42=9,Paramètres!$D$162,IF(Codes!N42=2,Paramètres!$D$163,IF(Codes!N42=3,Paramètres!$D$164,IF(Codes!N42="A","",0))))),"")</f>
        <v/>
      </c>
      <c r="M36" s="67" t="str">
        <f>IF(Codes!O42&lt;&gt;"",IF(Codes!O42=1,100,IF(Codes!O42=9,Paramètres!$D$162,IF(Codes!O42=2,Paramètres!$D$163,IF(Codes!O42=3,Paramètres!$D$164,IF(Codes!O42="A","",0))))),"")</f>
        <v/>
      </c>
      <c r="N36" s="67" t="str">
        <f>IF(Codes!P42&lt;&gt;"",IF(Codes!P42=1,100,IF(Codes!P42=9,Paramètres!$D$162,IF(Codes!P42=2,Paramètres!$D$163,IF(Codes!P42=3,Paramètres!$D$164,IF(Codes!P42="A","",0))))),"")</f>
        <v/>
      </c>
      <c r="O36" s="67" t="str">
        <f>IF(Codes!Q42&lt;&gt;"",IF(Codes!Q42=1,100,IF(Codes!Q42=9,Paramètres!$D$162,IF(Codes!Q42=2,Paramètres!$D$163,IF(Codes!Q42=3,Paramètres!$D$164,IF(Codes!Q42="A","",0))))),"")</f>
        <v/>
      </c>
      <c r="P36" s="67" t="str">
        <f>IF(Codes!R42&lt;&gt;"",IF(Codes!R42=1,100,IF(Codes!R42=9,Paramètres!$D$162,IF(Codes!R42=2,Paramètres!$D$163,IF(Codes!R42=3,Paramètres!$D$164,IF(Codes!R42="A","",0))))),"")</f>
        <v/>
      </c>
      <c r="Q36" s="67" t="str">
        <f>IF(Codes!S42&lt;&gt;"",IF(Codes!S42=1,100,IF(Codes!S42=9,Paramètres!$D$162,IF(Codes!S42=2,Paramètres!$D$163,IF(Codes!S42=3,Paramètres!$D$164,IF(Codes!S42="A","",0))))),"")</f>
        <v/>
      </c>
      <c r="R36" s="67" t="str">
        <f>IF(Codes!T42&lt;&gt;"",IF(Codes!T42=1,100,IF(Codes!T42=9,Paramètres!$D$162,IF(Codes!T42=2,Paramètres!$D$163,IF(Codes!T42=3,Paramètres!$D$164,IF(Codes!T42="A","",0))))),"")</f>
        <v/>
      </c>
      <c r="S36" s="67" t="str">
        <f>IF(Codes!U42&lt;&gt;"",IF(Codes!U42=1,100,IF(Codes!U42=9,Paramètres!$D$162,IF(Codes!U42=2,Paramètres!$D$163,IF(Codes!U42=3,Paramètres!$D$164,IF(Codes!U42="A","",0))))),"")</f>
        <v/>
      </c>
      <c r="T36" s="67" t="str">
        <f>IF(Codes!V42&lt;&gt;"",IF(Codes!V42=1,100,IF(Codes!V42=9,Paramètres!$D$162,IF(Codes!V42=2,Paramètres!$D$163,IF(Codes!V42=3,Paramètres!$D$164,IF(Codes!V42="A","",0))))),"")</f>
        <v/>
      </c>
      <c r="U36" s="67" t="str">
        <f>IF(Codes!W42&lt;&gt;"",IF(Codes!W42=1,100,IF(Codes!W42=9,Paramètres!$D$162,IF(Codes!W42=2,Paramètres!$D$163,IF(Codes!W42=3,Paramètres!$D$164,IF(Codes!W42="A","",0))))),"")</f>
        <v/>
      </c>
      <c r="V36" s="67" t="str">
        <f>IF(Codes!X42&lt;&gt;"",IF(Codes!X42=1,100,IF(Codes!X42=9,Paramètres!$D$162,IF(Codes!X42=2,Paramètres!$D$163,IF(Codes!X42=3,Paramètres!$D$164,IF(Codes!X42="A","",0))))),"")</f>
        <v/>
      </c>
      <c r="W36" s="67" t="str">
        <f>IF(Codes!Y42&lt;&gt;"",IF(Codes!Y42=1,100,IF(Codes!Y42=9,Paramètres!$D$162,IF(Codes!Y42=2,Paramètres!$D$163,IF(Codes!Y42=3,Paramètres!$D$164,IF(Codes!Y42="A","",0))))),"")</f>
        <v/>
      </c>
      <c r="X36" s="67" t="str">
        <f>IF(Codes!Z42&lt;&gt;"",IF(Codes!Z42=1,100,IF(Codes!Z42=9,Paramètres!$D$162,IF(Codes!Z42=2,Paramètres!$D$163,IF(Codes!Z42=3,Paramètres!$D$164,IF(Codes!Z42="A","",0))))),"")</f>
        <v/>
      </c>
      <c r="Y36" s="67" t="str">
        <f>IF(Codes!AA42&lt;&gt;"",IF(Codes!AA42=1,100,IF(Codes!AA42=9,Paramètres!$D$162,IF(Codes!AA42=2,Paramètres!$D$163,IF(Codes!AA42=3,Paramètres!$D$164,IF(Codes!AA42="A","",0))))),"")</f>
        <v/>
      </c>
      <c r="Z36" s="67" t="str">
        <f>IF(Codes!AB42&lt;&gt;"",IF(Codes!AB42=1,100,IF(Codes!AB42=9,Paramètres!$D$162,IF(Codes!AB42=2,Paramètres!$D$163,IF(Codes!AB42=3,Paramètres!$D$164,IF(Codes!AB42="A","",0))))),"")</f>
        <v/>
      </c>
      <c r="AA36" s="67" t="str">
        <f>IF(Codes!AC42&lt;&gt;"",IF(Codes!AC42=1,100,IF(Codes!AC42=9,Paramètres!$D$162,IF(Codes!AC42=2,Paramètres!$D$163,IF(Codes!AC42=3,Paramètres!$D$164,IF(Codes!AC42="A","",0))))),"")</f>
        <v/>
      </c>
      <c r="AB36" s="67" t="str">
        <f>IF(Codes!AD42&lt;&gt;"",IF(Codes!AD42=1,100,IF(Codes!AD42=9,Paramètres!$D$162,IF(Codes!AD42=2,Paramètres!$D$163,IF(Codes!AD42=3,Paramètres!$D$164,IF(Codes!AD42="A","",0))))),"")</f>
        <v/>
      </c>
      <c r="AC36" s="67" t="str">
        <f>IF(Codes!AE42&lt;&gt;"",IF(Codes!AE42=1,100,IF(Codes!AE42=9,Paramètres!$D$162,IF(Codes!AE42=2,Paramètres!$D$163,IF(Codes!AE42=3,Paramètres!$D$164,IF(Codes!AE42="A","",0))))),"")</f>
        <v/>
      </c>
      <c r="AD36" s="67" t="str">
        <f>IF(Codes!AF42&lt;&gt;"",IF(Codes!AF42=1,100,IF(Codes!AF42=9,Paramètres!$D$162,IF(Codes!AF42=2,Paramètres!$D$163,IF(Codes!AF42=3,Paramètres!$D$164,IF(Codes!AF42="A","",0))))),"")</f>
        <v/>
      </c>
      <c r="AE36" s="67" t="str">
        <f>IF(Codes!AG42&lt;&gt;"",IF(Codes!AG42=1,100,IF(Codes!AG42=9,Paramètres!$D$162,IF(Codes!AG42=2,Paramètres!$D$163,IF(Codes!AG42=3,Paramètres!$D$164,IF(Codes!AG42="A","",0))))),"")</f>
        <v/>
      </c>
      <c r="AF36" s="67" t="str">
        <f>IF(Codes!AH42&lt;&gt;"",IF(Codes!AH42=1,100,IF(Codes!AH42=9,Paramètres!$D$162,IF(Codes!AH42=2,Paramètres!$D$163,IF(Codes!AH42=3,Paramètres!$D$164,IF(Codes!AH42="A","",0))))),"")</f>
        <v/>
      </c>
      <c r="AG36" s="67" t="str">
        <f>IF(Codes!AI42&lt;&gt;"",IF(Codes!AI42=1,100,IF(Codes!AI42=9,Paramètres!$D$162,IF(Codes!AI42=2,Paramètres!$D$163,IF(Codes!AI42=3,Paramètres!$D$164,IF(Codes!AI42="A","",0))))),"")</f>
        <v/>
      </c>
      <c r="AH36" s="67" t="str">
        <f>IF(Codes!AJ42&lt;&gt;"",IF(Codes!AJ42=1,100,IF(Codes!AJ42=9,Paramètres!$D$162,IF(Codes!AJ42=2,Paramètres!$D$163,IF(Codes!AJ42=3,Paramètres!$D$164,IF(Codes!AJ42="A","",0))))),"")</f>
        <v/>
      </c>
      <c r="AI36" s="67" t="str">
        <f>IF(Codes!AK42&lt;&gt;"",IF(Codes!AK42=1,100,IF(Codes!AK42=9,Paramètres!$D$162,IF(Codes!AK42=2,Paramètres!$D$163,IF(Codes!AK42=3,Paramètres!$D$164,IF(Codes!AK42="A","",0))))),"")</f>
        <v/>
      </c>
      <c r="AJ36" s="67" t="str">
        <f>IF(Codes!AL42&lt;&gt;"",IF(Codes!AL42=1,100,IF(Codes!AL42=9,Paramètres!$D$162,IF(Codes!AL42=2,Paramètres!$D$163,IF(Codes!AL42=3,Paramètres!$D$164,IF(Codes!AL42="A","",0))))),"")</f>
        <v/>
      </c>
      <c r="AK36" s="67" t="str">
        <f>IF(Codes!AM42&lt;&gt;"",IF(Codes!AM42=1,100,IF(Codes!AM42=9,Paramètres!$D$162,IF(Codes!AM42=2,Paramètres!$D$163,IF(Codes!AM42=3,Paramètres!$D$164,IF(Codes!AM42="A","",0))))),"")</f>
        <v/>
      </c>
      <c r="AL36" s="67" t="str">
        <f>IF(Codes!AN42&lt;&gt;"",IF(Codes!AN42=1,100,IF(Codes!AN42=9,Paramètres!$D$162,IF(Codes!AN42=2,Paramètres!$D$163,IF(Codes!AN42=3,Paramètres!$D$164,IF(Codes!AN42="A","",0))))),"")</f>
        <v/>
      </c>
      <c r="AM36" s="67" t="str">
        <f>IF(Codes!AO42&lt;&gt;"",IF(Codes!AO42=1,100,IF(Codes!AO42=9,50,IF(Codes!AO42=2,Paramètres!$D$163,IF(Codes!AO42=3,Paramètres!$D$164,IF(Codes!AO42="A","",0))))),"")</f>
        <v/>
      </c>
      <c r="AN36" s="67" t="str">
        <f>IF(Codes!AP42&lt;&gt;"",IF(Codes!AP42=1,100,IF(Codes!AP42=9,50,IF(Codes!AP42=2,Paramètres!$D$163,IF(Codes!AP42=3,Paramètres!$D$164,IF(Codes!AP42="A","",0))))),"")</f>
        <v/>
      </c>
      <c r="AO36" s="67" t="str">
        <f>IF(Codes!AQ42&lt;&gt;"",IF(Codes!AQ42=1,100,IF(Codes!AQ42=9,50,IF(Codes!AQ42=2,Paramètres!$D$163,IF(Codes!AQ42=3,Paramètres!$D$164,IF(Codes!AQ42="A","",0))))),"")</f>
        <v/>
      </c>
      <c r="AP36" s="67" t="str">
        <f>IF(Codes!AR42&lt;&gt;"",IF(Codes!AR42=1,100,IF(Codes!AR42=9,50,IF(Codes!AR42=2,Paramètres!$D$163,IF(Codes!AR42=3,Paramètres!$D$164,IF(Codes!AR42="A","",0))))),"")</f>
        <v/>
      </c>
      <c r="AQ36" s="67" t="str">
        <f>IF(Codes!AS42&lt;&gt;"",IF(Codes!AS42=1,100,IF(Codes!AS42=9,Paramètres!$D$162,IF(Codes!AS42=2,Paramètres!$D$163,IF(Codes!AS42=3,Paramètres!$D$164,IF(Codes!AS42="A","",0))))),"")</f>
        <v/>
      </c>
      <c r="AR36" s="67" t="str">
        <f>IF(Codes!AT42&lt;&gt;"",IF(Codes!AT42=1,100,IF(Codes!AT42=9,50,IF(Codes!AT42=2,Paramètres!$D$163,IF(Codes!AT42=3,Paramètres!$D$164,IF(Codes!AT42="A","",0))))),"")</f>
        <v/>
      </c>
      <c r="AS36" s="67" t="str">
        <f>IF(Codes!AU42&lt;&gt;"",IF(Codes!AU42=1,100,IF(Codes!AU42=9,Paramètres!$D$162,IF(Codes!AU42=2,Paramètres!$D$163,IF(Codes!AU42=3,Paramètres!$D$164,IF(Codes!AU42="A","",0))))),"")</f>
        <v/>
      </c>
      <c r="AT36" s="67" t="str">
        <f>IF(Codes!AV42&lt;&gt;"",IF(Codes!AV42=1,100,IF(Codes!AV42=9,50,IF(Codes!AV42=2,Paramètres!$D$163,IF(Codes!AV42=3,Paramètres!$D$164,IF(Codes!AV42="A","",0))))),"")</f>
        <v/>
      </c>
      <c r="AU36" s="67" t="str">
        <f>IF(Codes!AW42&lt;&gt;"",IF(Codes!AW42=1,100,IF(Codes!AW42=9,Paramètres!$D$162,IF(Codes!AW42=2,Paramètres!$D$163,IF(Codes!AW42=3,Paramètres!$D$164,IF(Codes!AW42="A","",0))))),"")</f>
        <v/>
      </c>
      <c r="AV36" s="67" t="str">
        <f>IF(Codes!AX42&lt;&gt;"",IF(Codes!AX42=1,100,IF(Codes!AX42=9,Paramètres!$D$162,IF(Codes!AX42=2,Paramètres!$D$163,IF(Codes!AX42=3,Paramètres!$D$164,IF(Codes!AX42="A","",0))))),"")</f>
        <v/>
      </c>
      <c r="AW36" s="67" t="str">
        <f>IF(Codes!AY42&lt;&gt;"",IF(Codes!AY42=1,100,IF(Codes!AY42=9,Paramètres!$D$162,IF(Codes!AY42=2,Paramètres!$D$163,IF(Codes!AY42=3,Paramètres!$D$164,IF(Codes!AY42="A","",0))))),"")</f>
        <v/>
      </c>
      <c r="AX36" s="67" t="str">
        <f>IF(Codes!AZ42&lt;&gt;"",IF(Codes!AZ42=1,100,IF(Codes!AZ42=9,50,IF(Codes!AZ42=2,Paramètres!$D$163,IF(Codes!AZ42=3,Paramètres!$D$164,IF(Codes!AZ42="A","",0))))),"")</f>
        <v/>
      </c>
      <c r="AY36" s="67" t="str">
        <f>IF(Codes!BA42&lt;&gt;"",IF(Codes!BA42=1,100,IF(Codes!BA42=9,Paramètres!$D$162,IF(Codes!BA42=2,Paramètres!$D$163,IF(Codes!BA42=3,Paramètres!$D$164,IF(Codes!BA42="A","",0))))),"")</f>
        <v/>
      </c>
      <c r="AZ36" s="67" t="str">
        <f>IF(Codes!BB42&lt;&gt;"",IF(Codes!BB42=1,100,IF(Codes!BB42=9,Paramètres!$D$162,IF(Codes!BB42=2,Paramètres!$D$163,IF(Codes!BB42=3,Paramètres!$D$164,IF(Codes!BB42="A","",0))))),"")</f>
        <v/>
      </c>
      <c r="BA36" s="67" t="str">
        <f>IF(Codes!BC42&lt;&gt;"",IF(Codes!BC42=1,100,IF(Codes!BC42=9,Paramètres!$D$162,IF(Codes!BC42=2,Paramètres!$D$163,IF(Codes!BC42=3,Paramètres!$D$164,IF(Codes!BC42="A","",0))))),"")</f>
        <v/>
      </c>
      <c r="BB36" s="67" t="str">
        <f>IF(Codes!BD42&lt;&gt;"",IF(Codes!BD42=1,100,IF(Codes!BD42=9,Paramètres!$D$162,IF(Codes!BD42=2,Paramètres!$D$163,IF(Codes!BD42=3,Paramètres!$D$164,IF(Codes!BD42="A","",0))))),"")</f>
        <v/>
      </c>
      <c r="BC36" s="67" t="str">
        <f>IF(Codes!BE42&lt;&gt;"",IF(Codes!BE42=1,100,IF(Codes!BE42=9,Paramètres!$D$162,IF(Codes!BE42=2,Paramètres!$D$163,IF(Codes!BE42=3,Paramètres!$D$164,IF(Codes!BE42="A","",0))))),"")</f>
        <v/>
      </c>
      <c r="BD36" s="67" t="str">
        <f>IF(Codes!BF42&lt;&gt;"",IF(Codes!BF42=1,100,IF(Codes!BF42=9,Paramètres!$D$162,IF(Codes!BF42=2,Paramètres!$D$163,IF(Codes!BF42=3,Paramètres!$D$164,IF(Codes!BF42="A","",0))))),"")</f>
        <v/>
      </c>
      <c r="BE36" s="67" t="str">
        <f>IF(Codes!BG42&lt;&gt;"",IF(Codes!BG42=1,100,IF(Codes!BG42=9,Paramètres!$D$162,IF(Codes!BG42=2,Paramètres!$D$163,IF(Codes!BG42=3,Paramètres!$D$164,IF(Codes!BG42="A","",0))))),"")</f>
        <v/>
      </c>
      <c r="BF36" s="67" t="str">
        <f>IF(Codes!BH42&lt;&gt;"",IF(Codes!BH42=1,100,IF(Codes!BH42=9,Paramètres!$D$162,IF(Codes!BH42=2,Paramètres!$D$163,IF(Codes!BH42=3,Paramètres!$D$164,IF(Codes!BH42="A","",0))))),"")</f>
        <v/>
      </c>
      <c r="BG36" s="67" t="str">
        <f>IF(Codes!BI42&lt;&gt;"",IF(Codes!BI42=1,100,IF(Codes!BI42=9,Paramètres!$D$162,IF(Codes!BI42=2,Paramètres!$D$163,IF(Codes!BI42=3,Paramètres!$D$164,IF(Codes!BI42="A","",0))))),"")</f>
        <v/>
      </c>
      <c r="BH36" s="67" t="str">
        <f>IF(Codes!BJ42&lt;&gt;"",IF(Codes!BJ42=1,100,IF(Codes!BJ42=9,50,IF(Codes!BJ42=2,Paramètres!$D$163,IF(Codes!BJ42=3,Paramètres!$D$164,IF(Codes!BJ42="A","",0))))),"")</f>
        <v/>
      </c>
      <c r="BI36" s="67" t="str">
        <f>IF(Codes!BK42&lt;&gt;"",IF(Codes!BK42=1,100,IF(Codes!BK42=9,Paramètres!$D$162,IF(Codes!BK42=2,Paramètres!$D$163,IF(Codes!BK42=3,Paramètres!$D$164,IF(Codes!BK42="A","",0))))),"")</f>
        <v/>
      </c>
      <c r="BJ36" s="67" t="str">
        <f>IF(Codes!BL42&lt;&gt;"",IF(Codes!BL42=1,100,IF(Codes!BL42=9,Paramètres!$D$162,IF(Codes!BL42=2,Paramètres!$D$163,IF(Codes!BL42=3,Paramètres!$D$164,IF(Codes!BL42="A","",0))))),"")</f>
        <v/>
      </c>
      <c r="BK36" s="67" t="str">
        <f>IF(Codes!BM42&lt;&gt;"",IF(Codes!BM42=1,100,IF(Codes!BM42=9,Paramètres!$D$162,IF(Codes!BM42=2,Paramètres!$D$163,IF(Codes!BM42=3,Paramètres!$D$164,IF(Codes!BM42="A","",0))))),"")</f>
        <v/>
      </c>
      <c r="BL36" s="67" t="str">
        <f>IF(Codes!BN42&lt;&gt;"",IF(Codes!BN42=1,100,IF(Codes!BN42=9,Paramètres!$D$162,IF(Codes!BN42=2,Paramètres!$D$163,IF(Codes!BN42=3,Paramètres!$D$164,IF(Codes!BN42="A","",0))))),"")</f>
        <v/>
      </c>
      <c r="BM36" s="67" t="str">
        <f>IF(Codes!BO42&lt;&gt;"",IF(Codes!BO42=1,100,IF(Codes!BO42=9,Paramètres!$D$162,IF(Codes!BO42=2,Paramètres!$D$163,IF(Codes!BO42=3,Paramètres!$D$164,IF(Codes!BO42="A","",0))))),"")</f>
        <v/>
      </c>
      <c r="BN36" s="67" t="str">
        <f>IF(Codes!BP42&lt;&gt;"",IF(Codes!BP42=1,100,IF(Codes!BP42=9,Paramètres!$D$162,IF(Codes!BP42=2,Paramètres!$D$163,IF(Codes!BP42=3,Paramètres!$D$164,IF(Codes!BP42="A","",0))))),"")</f>
        <v/>
      </c>
      <c r="BO36" s="67" t="str">
        <f>IF(Codes!BQ42&lt;&gt;"",IF(Codes!BQ42=1,100,IF(Codes!BQ42=9,Paramètres!$D$162,IF(Codes!BQ42=2,Paramètres!$D$163,IF(Codes!BQ42=3,Paramètres!$D$164,IF(Codes!BQ42="A","",0))))),"")</f>
        <v/>
      </c>
      <c r="BP36" s="67" t="str">
        <f>IF(Codes!BR42&lt;&gt;"",IF(Codes!BR42=1,100,IF(Codes!BR42=9,Paramètres!$D$162,IF(Codes!BR42=2,Paramètres!$D$163,IF(Codes!BR42=3,Paramètres!$D$164,IF(Codes!BR42="A","",0))))),"")</f>
        <v/>
      </c>
      <c r="BQ36" s="67" t="str">
        <f>IF(Codes!BS42&lt;&gt;"",IF(Codes!BS42=1,100,IF(Codes!BS42=9,Paramètres!$D$162,IF(Codes!BS42=2,Paramètres!$D$163,IF(Codes!BS42=3,Paramètres!$D$164,IF(Codes!BS42="A","",0))))),"")</f>
        <v/>
      </c>
      <c r="BR36" s="67" t="str">
        <f>IF(Codes!BT42&lt;&gt;"",IF(Codes!BT42=1,100,IF(Codes!BT42=9,Paramètres!$D$162,IF(Codes!BT42=2,Paramètres!$D$163,IF(Codes!BT42=3,Paramètres!$D$164,IF(Codes!BT42="A","",0))))),"")</f>
        <v/>
      </c>
      <c r="BS36" s="67" t="str">
        <f>IF(Codes!BU42&lt;&gt;"",IF(Codes!BU42=1,100,IF(Codes!BU42=9,Paramètres!$D$162,IF(Codes!BU42=2,Paramètres!$D$163,IF(Codes!BU42=3,Paramètres!$D$164,IF(Codes!BU42="A","",0))))),"")</f>
        <v/>
      </c>
      <c r="BT36" s="67" t="str">
        <f>Codes!C42</f>
        <v/>
      </c>
    </row>
    <row r="37" spans="1:72" s="70" customFormat="1" ht="23.25">
      <c r="A37" s="69" t="str">
        <f>Codes!C43</f>
        <v/>
      </c>
      <c r="B37" s="67" t="str">
        <f>IF(Codes!D43&lt;&gt;"",IF(Codes!D43=1,100,IF(Codes!D43=9,Paramètres!$D$162,IF(Codes!D43=2,Paramètres!$D$163,IF(Codes!D43=3,Paramètres!$D$164,IF(Codes!D43="A","",0))))),"")</f>
        <v/>
      </c>
      <c r="C37" s="67" t="str">
        <f>IF(Codes!E43&lt;&gt;"",IF(Codes!E43=1,100,IF(Codes!E43=9,Paramètres!$D$162,IF(Codes!E43=2,Paramètres!$D$163,IF(Codes!E43=3,Paramètres!$D$164,IF(Codes!E43="A","",0))))),"")</f>
        <v/>
      </c>
      <c r="D37" s="67" t="str">
        <f>IF(Codes!F43&lt;&gt;"",IF(Codes!F43=1,100,IF(Codes!F43=9,Paramètres!$D$162,IF(Codes!F43=2,Paramètres!$D$163,IF(Codes!F43=3,Paramètres!$D$164,IF(Codes!F43="A","",0))))),"")</f>
        <v/>
      </c>
      <c r="E37" s="67" t="str">
        <f>IF(Codes!G43&lt;&gt;"",IF(Codes!G43=1,100,IF(Codes!G43=9,Paramètres!$D$162,IF(Codes!G43=2,Paramètres!$D$163,IF(Codes!G43=3,Paramètres!$D$164,IF(Codes!G43="A","",0))))),"")</f>
        <v/>
      </c>
      <c r="F37" s="67" t="str">
        <f>IF(Codes!H43&lt;&gt;"",IF(Codes!H43=1,100,IF(Codes!H43=9,Paramètres!$D$162,IF(Codes!H43=2,Paramètres!$D$163,IF(Codes!H43=3,Paramètres!$D$164,IF(Codes!H43="A","",0))))),"")</f>
        <v/>
      </c>
      <c r="G37" s="67" t="str">
        <f>IF(Codes!I43&lt;&gt;"",IF(Codes!I43=1,100,IF(Codes!I43=9,Paramètres!$D$162,IF(Codes!I43=2,Paramètres!$D$163,IF(Codes!I43=3,Paramètres!$D$164,IF(Codes!I43="A","",0))))),"")</f>
        <v/>
      </c>
      <c r="H37" s="67" t="str">
        <f>IF(Codes!J43&lt;&gt;"",IF(Codes!J43=1,100,IF(Codes!J43=9,Paramètres!$D$162,IF(Codes!J43=2,Paramètres!$D$163,IF(Codes!J43=3,Paramètres!$D$164,IF(Codes!J43="A","",0))))),"")</f>
        <v/>
      </c>
      <c r="I37" s="67" t="str">
        <f>IF(Codes!K43&lt;&gt;"",IF(Codes!K43=1,100,IF(Codes!K43=9,Paramètres!$D$162,IF(Codes!K43=2,Paramètres!$D$163,IF(Codes!K43=3,Paramètres!$D$164,IF(Codes!K43="A","",0))))),"")</f>
        <v/>
      </c>
      <c r="J37" s="67" t="str">
        <f>IF(Codes!L43&lt;&gt;"",IF(Codes!L43=1,100,IF(Codes!L43=9,Paramètres!$D$162,IF(Codes!L43=2,Paramètres!$D$163,IF(Codes!L43=3,Paramètres!$D$164,IF(Codes!L43="A","",0))))),"")</f>
        <v/>
      </c>
      <c r="K37" s="67" t="str">
        <f>IF(Codes!M43&lt;&gt;"",IF(Codes!M43=1,100,IF(Codes!M43=9,Paramètres!$D$162,IF(Codes!M43=2,Paramètres!$D$163,IF(Codes!M43=3,Paramètres!$D$164,IF(Codes!M43="A","",0))))),"")</f>
        <v/>
      </c>
      <c r="L37" s="67" t="str">
        <f>IF(Codes!N43&lt;&gt;"",IF(Codes!N43=1,100,IF(Codes!N43=9,Paramètres!$D$162,IF(Codes!N43=2,Paramètres!$D$163,IF(Codes!N43=3,Paramètres!$D$164,IF(Codes!N43="A","",0))))),"")</f>
        <v/>
      </c>
      <c r="M37" s="67" t="str">
        <f>IF(Codes!O43&lt;&gt;"",IF(Codes!O43=1,100,IF(Codes!O43=9,Paramètres!$D$162,IF(Codes!O43=2,Paramètres!$D$163,IF(Codes!O43=3,Paramètres!$D$164,IF(Codes!O43="A","",0))))),"")</f>
        <v/>
      </c>
      <c r="N37" s="67" t="str">
        <f>IF(Codes!P43&lt;&gt;"",IF(Codes!P43=1,100,IF(Codes!P43=9,Paramètres!$D$162,IF(Codes!P43=2,Paramètres!$D$163,IF(Codes!P43=3,Paramètres!$D$164,IF(Codes!P43="A","",0))))),"")</f>
        <v/>
      </c>
      <c r="O37" s="67" t="str">
        <f>IF(Codes!Q43&lt;&gt;"",IF(Codes!Q43=1,100,IF(Codes!Q43=9,Paramètres!$D$162,IF(Codes!Q43=2,Paramètres!$D$163,IF(Codes!Q43=3,Paramètres!$D$164,IF(Codes!Q43="A","",0))))),"")</f>
        <v/>
      </c>
      <c r="P37" s="67" t="str">
        <f>IF(Codes!R43&lt;&gt;"",IF(Codes!R43=1,100,IF(Codes!R43=9,Paramètres!$D$162,IF(Codes!R43=2,Paramètres!$D$163,IF(Codes!R43=3,Paramètres!$D$164,IF(Codes!R43="A","",0))))),"")</f>
        <v/>
      </c>
      <c r="Q37" s="67" t="str">
        <f>IF(Codes!S43&lt;&gt;"",IF(Codes!S43=1,100,IF(Codes!S43=9,Paramètres!$D$162,IF(Codes!S43=2,Paramètres!$D$163,IF(Codes!S43=3,Paramètres!$D$164,IF(Codes!S43="A","",0))))),"")</f>
        <v/>
      </c>
      <c r="R37" s="67" t="str">
        <f>IF(Codes!T43&lt;&gt;"",IF(Codes!T43=1,100,IF(Codes!T43=9,Paramètres!$D$162,IF(Codes!T43=2,Paramètres!$D$163,IF(Codes!T43=3,Paramètres!$D$164,IF(Codes!T43="A","",0))))),"")</f>
        <v/>
      </c>
      <c r="S37" s="67" t="str">
        <f>IF(Codes!U43&lt;&gt;"",IF(Codes!U43=1,100,IF(Codes!U43=9,Paramètres!$D$162,IF(Codes!U43=2,Paramètres!$D$163,IF(Codes!U43=3,Paramètres!$D$164,IF(Codes!U43="A","",0))))),"")</f>
        <v/>
      </c>
      <c r="T37" s="67" t="str">
        <f>IF(Codes!V43&lt;&gt;"",IF(Codes!V43=1,100,IF(Codes!V43=9,Paramètres!$D$162,IF(Codes!V43=2,Paramètres!$D$163,IF(Codes!V43=3,Paramètres!$D$164,IF(Codes!V43="A","",0))))),"")</f>
        <v/>
      </c>
      <c r="U37" s="67" t="str">
        <f>IF(Codes!W43&lt;&gt;"",IF(Codes!W43=1,100,IF(Codes!W43=9,Paramètres!$D$162,IF(Codes!W43=2,Paramètres!$D$163,IF(Codes!W43=3,Paramètres!$D$164,IF(Codes!W43="A","",0))))),"")</f>
        <v/>
      </c>
      <c r="V37" s="67" t="str">
        <f>IF(Codes!X43&lt;&gt;"",IF(Codes!X43=1,100,IF(Codes!X43=9,Paramètres!$D$162,IF(Codes!X43=2,Paramètres!$D$163,IF(Codes!X43=3,Paramètres!$D$164,IF(Codes!X43="A","",0))))),"")</f>
        <v/>
      </c>
      <c r="W37" s="67" t="str">
        <f>IF(Codes!Y43&lt;&gt;"",IF(Codes!Y43=1,100,IF(Codes!Y43=9,Paramètres!$D$162,IF(Codes!Y43=2,Paramètres!$D$163,IF(Codes!Y43=3,Paramètres!$D$164,IF(Codes!Y43="A","",0))))),"")</f>
        <v/>
      </c>
      <c r="X37" s="67" t="str">
        <f>IF(Codes!Z43&lt;&gt;"",IF(Codes!Z43=1,100,IF(Codes!Z43=9,Paramètres!$D$162,IF(Codes!Z43=2,Paramètres!$D$163,IF(Codes!Z43=3,Paramètres!$D$164,IF(Codes!Z43="A","",0))))),"")</f>
        <v/>
      </c>
      <c r="Y37" s="67" t="str">
        <f>IF(Codes!AA43&lt;&gt;"",IF(Codes!AA43=1,100,IF(Codes!AA43=9,Paramètres!$D$162,IF(Codes!AA43=2,Paramètres!$D$163,IF(Codes!AA43=3,Paramètres!$D$164,IF(Codes!AA43="A","",0))))),"")</f>
        <v/>
      </c>
      <c r="Z37" s="67" t="str">
        <f>IF(Codes!AB43&lt;&gt;"",IF(Codes!AB43=1,100,IF(Codes!AB43=9,Paramètres!$D$162,IF(Codes!AB43=2,Paramètres!$D$163,IF(Codes!AB43=3,Paramètres!$D$164,IF(Codes!AB43="A","",0))))),"")</f>
        <v/>
      </c>
      <c r="AA37" s="67" t="str">
        <f>IF(Codes!AC43&lt;&gt;"",IF(Codes!AC43=1,100,IF(Codes!AC43=9,Paramètres!$D$162,IF(Codes!AC43=2,Paramètres!$D$163,IF(Codes!AC43=3,Paramètres!$D$164,IF(Codes!AC43="A","",0))))),"")</f>
        <v/>
      </c>
      <c r="AB37" s="67" t="str">
        <f>IF(Codes!AD43&lt;&gt;"",IF(Codes!AD43=1,100,IF(Codes!AD43=9,Paramètres!$D$162,IF(Codes!AD43=2,Paramètres!$D$163,IF(Codes!AD43=3,Paramètres!$D$164,IF(Codes!AD43="A","",0))))),"")</f>
        <v/>
      </c>
      <c r="AC37" s="67" t="str">
        <f>IF(Codes!AE43&lt;&gt;"",IF(Codes!AE43=1,100,IF(Codes!AE43=9,Paramètres!$D$162,IF(Codes!AE43=2,Paramètres!$D$163,IF(Codes!AE43=3,Paramètres!$D$164,IF(Codes!AE43="A","",0))))),"")</f>
        <v/>
      </c>
      <c r="AD37" s="67" t="str">
        <f>IF(Codes!AF43&lt;&gt;"",IF(Codes!AF43=1,100,IF(Codes!AF43=9,Paramètres!$D$162,IF(Codes!AF43=2,Paramètres!$D$163,IF(Codes!AF43=3,Paramètres!$D$164,IF(Codes!AF43="A","",0))))),"")</f>
        <v/>
      </c>
      <c r="AE37" s="67" t="str">
        <f>IF(Codes!AG43&lt;&gt;"",IF(Codes!AG43=1,100,IF(Codes!AG43=9,Paramètres!$D$162,IF(Codes!AG43=2,Paramètres!$D$163,IF(Codes!AG43=3,Paramètres!$D$164,IF(Codes!AG43="A","",0))))),"")</f>
        <v/>
      </c>
      <c r="AF37" s="67" t="str">
        <f>IF(Codes!AH43&lt;&gt;"",IF(Codes!AH43=1,100,IF(Codes!AH43=9,Paramètres!$D$162,IF(Codes!AH43=2,Paramètres!$D$163,IF(Codes!AH43=3,Paramètres!$D$164,IF(Codes!AH43="A","",0))))),"")</f>
        <v/>
      </c>
      <c r="AG37" s="67" t="str">
        <f>IF(Codes!AI43&lt;&gt;"",IF(Codes!AI43=1,100,IF(Codes!AI43=9,Paramètres!$D$162,IF(Codes!AI43=2,Paramètres!$D$163,IF(Codes!AI43=3,Paramètres!$D$164,IF(Codes!AI43="A","",0))))),"")</f>
        <v/>
      </c>
      <c r="AH37" s="67" t="str">
        <f>IF(Codes!AJ43&lt;&gt;"",IF(Codes!AJ43=1,100,IF(Codes!AJ43=9,Paramètres!$D$162,IF(Codes!AJ43=2,Paramètres!$D$163,IF(Codes!AJ43=3,Paramètres!$D$164,IF(Codes!AJ43="A","",0))))),"")</f>
        <v/>
      </c>
      <c r="AI37" s="67" t="str">
        <f>IF(Codes!AK43&lt;&gt;"",IF(Codes!AK43=1,100,IF(Codes!AK43=9,Paramètres!$D$162,IF(Codes!AK43=2,Paramètres!$D$163,IF(Codes!AK43=3,Paramètres!$D$164,IF(Codes!AK43="A","",0))))),"")</f>
        <v/>
      </c>
      <c r="AJ37" s="67" t="str">
        <f>IF(Codes!AL43&lt;&gt;"",IF(Codes!AL43=1,100,IF(Codes!AL43=9,Paramètres!$D$162,IF(Codes!AL43=2,Paramètres!$D$163,IF(Codes!AL43=3,Paramètres!$D$164,IF(Codes!AL43="A","",0))))),"")</f>
        <v/>
      </c>
      <c r="AK37" s="67" t="str">
        <f>IF(Codes!AM43&lt;&gt;"",IF(Codes!AM43=1,100,IF(Codes!AM43=9,Paramètres!$D$162,IF(Codes!AM43=2,Paramètres!$D$163,IF(Codes!AM43=3,Paramètres!$D$164,IF(Codes!AM43="A","",0))))),"")</f>
        <v/>
      </c>
      <c r="AL37" s="67" t="str">
        <f>IF(Codes!AN43&lt;&gt;"",IF(Codes!AN43=1,100,IF(Codes!AN43=9,Paramètres!$D$162,IF(Codes!AN43=2,Paramètres!$D$163,IF(Codes!AN43=3,Paramètres!$D$164,IF(Codes!AN43="A","",0))))),"")</f>
        <v/>
      </c>
      <c r="AM37" s="67" t="str">
        <f>IF(Codes!AO43&lt;&gt;"",IF(Codes!AO43=1,100,IF(Codes!AO43=9,50,IF(Codes!AO43=2,Paramètres!$D$163,IF(Codes!AO43=3,Paramètres!$D$164,IF(Codes!AO43="A","",0))))),"")</f>
        <v/>
      </c>
      <c r="AN37" s="67" t="str">
        <f>IF(Codes!AP43&lt;&gt;"",IF(Codes!AP43=1,100,IF(Codes!AP43=9,50,IF(Codes!AP43=2,Paramètres!$D$163,IF(Codes!AP43=3,Paramètres!$D$164,IF(Codes!AP43="A","",0))))),"")</f>
        <v/>
      </c>
      <c r="AO37" s="67" t="str">
        <f>IF(Codes!AQ43&lt;&gt;"",IF(Codes!AQ43=1,100,IF(Codes!AQ43=9,50,IF(Codes!AQ43=2,Paramètres!$D$163,IF(Codes!AQ43=3,Paramètres!$D$164,IF(Codes!AQ43="A","",0))))),"")</f>
        <v/>
      </c>
      <c r="AP37" s="67" t="str">
        <f>IF(Codes!AR43&lt;&gt;"",IF(Codes!AR43=1,100,IF(Codes!AR43=9,50,IF(Codes!AR43=2,Paramètres!$D$163,IF(Codes!AR43=3,Paramètres!$D$164,IF(Codes!AR43="A","",0))))),"")</f>
        <v/>
      </c>
      <c r="AQ37" s="67" t="str">
        <f>IF(Codes!AS43&lt;&gt;"",IF(Codes!AS43=1,100,IF(Codes!AS43=9,Paramètres!$D$162,IF(Codes!AS43=2,Paramètres!$D$163,IF(Codes!AS43=3,Paramètres!$D$164,IF(Codes!AS43="A","",0))))),"")</f>
        <v/>
      </c>
      <c r="AR37" s="67" t="str">
        <f>IF(Codes!AT43&lt;&gt;"",IF(Codes!AT43=1,100,IF(Codes!AT43=9,50,IF(Codes!AT43=2,Paramètres!$D$163,IF(Codes!AT43=3,Paramètres!$D$164,IF(Codes!AT43="A","",0))))),"")</f>
        <v/>
      </c>
      <c r="AS37" s="67" t="str">
        <f>IF(Codes!AU43&lt;&gt;"",IF(Codes!AU43=1,100,IF(Codes!AU43=9,Paramètres!$D$162,IF(Codes!AU43=2,Paramètres!$D$163,IF(Codes!AU43=3,Paramètres!$D$164,IF(Codes!AU43="A","",0))))),"")</f>
        <v/>
      </c>
      <c r="AT37" s="67" t="str">
        <f>IF(Codes!AV43&lt;&gt;"",IF(Codes!AV43=1,100,IF(Codes!AV43=9,50,IF(Codes!AV43=2,Paramètres!$D$163,IF(Codes!AV43=3,Paramètres!$D$164,IF(Codes!AV43="A","",0))))),"")</f>
        <v/>
      </c>
      <c r="AU37" s="67" t="str">
        <f>IF(Codes!AW43&lt;&gt;"",IF(Codes!AW43=1,100,IF(Codes!AW43=9,Paramètres!$D$162,IF(Codes!AW43=2,Paramètres!$D$163,IF(Codes!AW43=3,Paramètres!$D$164,IF(Codes!AW43="A","",0))))),"")</f>
        <v/>
      </c>
      <c r="AV37" s="67" t="str">
        <f>IF(Codes!AX43&lt;&gt;"",IF(Codes!AX43=1,100,IF(Codes!AX43=9,Paramètres!$D$162,IF(Codes!AX43=2,Paramètres!$D$163,IF(Codes!AX43=3,Paramètres!$D$164,IF(Codes!AX43="A","",0))))),"")</f>
        <v/>
      </c>
      <c r="AW37" s="67" t="str">
        <f>IF(Codes!AY43&lt;&gt;"",IF(Codes!AY43=1,100,IF(Codes!AY43=9,Paramètres!$D$162,IF(Codes!AY43=2,Paramètres!$D$163,IF(Codes!AY43=3,Paramètres!$D$164,IF(Codes!AY43="A","",0))))),"")</f>
        <v/>
      </c>
      <c r="AX37" s="67" t="str">
        <f>IF(Codes!AZ43&lt;&gt;"",IF(Codes!AZ43=1,100,IF(Codes!AZ43=9,50,IF(Codes!AZ43=2,Paramètres!$D$163,IF(Codes!AZ43=3,Paramètres!$D$164,IF(Codes!AZ43="A","",0))))),"")</f>
        <v/>
      </c>
      <c r="AY37" s="67" t="str">
        <f>IF(Codes!BA43&lt;&gt;"",IF(Codes!BA43=1,100,IF(Codes!BA43=9,Paramètres!$D$162,IF(Codes!BA43=2,Paramètres!$D$163,IF(Codes!BA43=3,Paramètres!$D$164,IF(Codes!BA43="A","",0))))),"")</f>
        <v/>
      </c>
      <c r="AZ37" s="67" t="str">
        <f>IF(Codes!BB43&lt;&gt;"",IF(Codes!BB43=1,100,IF(Codes!BB43=9,Paramètres!$D$162,IF(Codes!BB43=2,Paramètres!$D$163,IF(Codes!BB43=3,Paramètres!$D$164,IF(Codes!BB43="A","",0))))),"")</f>
        <v/>
      </c>
      <c r="BA37" s="67" t="str">
        <f>IF(Codes!BC43&lt;&gt;"",IF(Codes!BC43=1,100,IF(Codes!BC43=9,Paramètres!$D$162,IF(Codes!BC43=2,Paramètres!$D$163,IF(Codes!BC43=3,Paramètres!$D$164,IF(Codes!BC43="A","",0))))),"")</f>
        <v/>
      </c>
      <c r="BB37" s="67" t="str">
        <f>IF(Codes!BD43&lt;&gt;"",IF(Codes!BD43=1,100,IF(Codes!BD43=9,Paramètres!$D$162,IF(Codes!BD43=2,Paramètres!$D$163,IF(Codes!BD43=3,Paramètres!$D$164,IF(Codes!BD43="A","",0))))),"")</f>
        <v/>
      </c>
      <c r="BC37" s="67" t="str">
        <f>IF(Codes!BE43&lt;&gt;"",IF(Codes!BE43=1,100,IF(Codes!BE43=9,Paramètres!$D$162,IF(Codes!BE43=2,Paramètres!$D$163,IF(Codes!BE43=3,Paramètres!$D$164,IF(Codes!BE43="A","",0))))),"")</f>
        <v/>
      </c>
      <c r="BD37" s="67" t="str">
        <f>IF(Codes!BF43&lt;&gt;"",IF(Codes!BF43=1,100,IF(Codes!BF43=9,Paramètres!$D$162,IF(Codes!BF43=2,Paramètres!$D$163,IF(Codes!BF43=3,Paramètres!$D$164,IF(Codes!BF43="A","",0))))),"")</f>
        <v/>
      </c>
      <c r="BE37" s="67" t="str">
        <f>IF(Codes!BG43&lt;&gt;"",IF(Codes!BG43=1,100,IF(Codes!BG43=9,Paramètres!$D$162,IF(Codes!BG43=2,Paramètres!$D$163,IF(Codes!BG43=3,Paramètres!$D$164,IF(Codes!BG43="A","",0))))),"")</f>
        <v/>
      </c>
      <c r="BF37" s="67" t="str">
        <f>IF(Codes!BH43&lt;&gt;"",IF(Codes!BH43=1,100,IF(Codes!BH43=9,Paramètres!$D$162,IF(Codes!BH43=2,Paramètres!$D$163,IF(Codes!BH43=3,Paramètres!$D$164,IF(Codes!BH43="A","",0))))),"")</f>
        <v/>
      </c>
      <c r="BG37" s="67" t="str">
        <f>IF(Codes!BI43&lt;&gt;"",IF(Codes!BI43=1,100,IF(Codes!BI43=9,Paramètres!$D$162,IF(Codes!BI43=2,Paramètres!$D$163,IF(Codes!BI43=3,Paramètres!$D$164,IF(Codes!BI43="A","",0))))),"")</f>
        <v/>
      </c>
      <c r="BH37" s="67" t="str">
        <f>IF(Codes!BJ43&lt;&gt;"",IF(Codes!BJ43=1,100,IF(Codes!BJ43=9,50,IF(Codes!BJ43=2,Paramètres!$D$163,IF(Codes!BJ43=3,Paramètres!$D$164,IF(Codes!BJ43="A","",0))))),"")</f>
        <v/>
      </c>
      <c r="BI37" s="67" t="str">
        <f>IF(Codes!BK43&lt;&gt;"",IF(Codes!BK43=1,100,IF(Codes!BK43=9,Paramètres!$D$162,IF(Codes!BK43=2,Paramètres!$D$163,IF(Codes!BK43=3,Paramètres!$D$164,IF(Codes!BK43="A","",0))))),"")</f>
        <v/>
      </c>
      <c r="BJ37" s="67" t="str">
        <f>IF(Codes!BL43&lt;&gt;"",IF(Codes!BL43=1,100,IF(Codes!BL43=9,Paramètres!$D$162,IF(Codes!BL43=2,Paramètres!$D$163,IF(Codes!BL43=3,Paramètres!$D$164,IF(Codes!BL43="A","",0))))),"")</f>
        <v/>
      </c>
      <c r="BK37" s="67" t="str">
        <f>IF(Codes!BM43&lt;&gt;"",IF(Codes!BM43=1,100,IF(Codes!BM43=9,Paramètres!$D$162,IF(Codes!BM43=2,Paramètres!$D$163,IF(Codes!BM43=3,Paramètres!$D$164,IF(Codes!BM43="A","",0))))),"")</f>
        <v/>
      </c>
      <c r="BL37" s="67" t="str">
        <f>IF(Codes!BN43&lt;&gt;"",IF(Codes!BN43=1,100,IF(Codes!BN43=9,Paramètres!$D$162,IF(Codes!BN43=2,Paramètres!$D$163,IF(Codes!BN43=3,Paramètres!$D$164,IF(Codes!BN43="A","",0))))),"")</f>
        <v/>
      </c>
      <c r="BM37" s="67" t="str">
        <f>IF(Codes!BO43&lt;&gt;"",IF(Codes!BO43=1,100,IF(Codes!BO43=9,Paramètres!$D$162,IF(Codes!BO43=2,Paramètres!$D$163,IF(Codes!BO43=3,Paramètres!$D$164,IF(Codes!BO43="A","",0))))),"")</f>
        <v/>
      </c>
      <c r="BN37" s="67" t="str">
        <f>IF(Codes!BP43&lt;&gt;"",IF(Codes!BP43=1,100,IF(Codes!BP43=9,Paramètres!$D$162,IF(Codes!BP43=2,Paramètres!$D$163,IF(Codes!BP43=3,Paramètres!$D$164,IF(Codes!BP43="A","",0))))),"")</f>
        <v/>
      </c>
      <c r="BO37" s="67" t="str">
        <f>IF(Codes!BQ43&lt;&gt;"",IF(Codes!BQ43=1,100,IF(Codes!BQ43=9,Paramètres!$D$162,IF(Codes!BQ43=2,Paramètres!$D$163,IF(Codes!BQ43=3,Paramètres!$D$164,IF(Codes!BQ43="A","",0))))),"")</f>
        <v/>
      </c>
      <c r="BP37" s="67" t="str">
        <f>IF(Codes!BR43&lt;&gt;"",IF(Codes!BR43=1,100,IF(Codes!BR43=9,Paramètres!$D$162,IF(Codes!BR43=2,Paramètres!$D$163,IF(Codes!BR43=3,Paramètres!$D$164,IF(Codes!BR43="A","",0))))),"")</f>
        <v/>
      </c>
      <c r="BQ37" s="67" t="str">
        <f>IF(Codes!BS43&lt;&gt;"",IF(Codes!BS43=1,100,IF(Codes!BS43=9,Paramètres!$D$162,IF(Codes!BS43=2,Paramètres!$D$163,IF(Codes!BS43=3,Paramètres!$D$164,IF(Codes!BS43="A","",0))))),"")</f>
        <v/>
      </c>
      <c r="BR37" s="67" t="str">
        <f>IF(Codes!BT43&lt;&gt;"",IF(Codes!BT43=1,100,IF(Codes!BT43=9,Paramètres!$D$162,IF(Codes!BT43=2,Paramètres!$D$163,IF(Codes!BT43=3,Paramètres!$D$164,IF(Codes!BT43="A","",0))))),"")</f>
        <v/>
      </c>
      <c r="BS37" s="67" t="str">
        <f>IF(Codes!BU43&lt;&gt;"",IF(Codes!BU43=1,100,IF(Codes!BU43=9,Paramètres!$D$162,IF(Codes!BU43=2,Paramètres!$D$163,IF(Codes!BU43=3,Paramètres!$D$164,IF(Codes!BU43="A","",0))))),"")</f>
        <v/>
      </c>
      <c r="BT37" s="67" t="str">
        <f>Codes!C43</f>
        <v/>
      </c>
    </row>
    <row r="38" spans="1:72" s="70" customFormat="1" ht="23.25">
      <c r="A38" s="69" t="str">
        <f>Codes!C44</f>
        <v/>
      </c>
      <c r="B38" s="67" t="str">
        <f>IF(Codes!D44&lt;&gt;"",IF(Codes!D44=1,100,IF(Codes!D44=9,Paramètres!$D$162,IF(Codes!D44=2,Paramètres!$D$163,IF(Codes!D44=3,Paramètres!$D$164,IF(Codes!D44="A","",0))))),"")</f>
        <v/>
      </c>
      <c r="C38" s="67" t="str">
        <f>IF(Codes!E44&lt;&gt;"",IF(Codes!E44=1,100,IF(Codes!E44=9,Paramètres!$D$162,IF(Codes!E44=2,Paramètres!$D$163,IF(Codes!E44=3,Paramètres!$D$164,IF(Codes!E44="A","",0))))),"")</f>
        <v/>
      </c>
      <c r="D38" s="67" t="str">
        <f>IF(Codes!F44&lt;&gt;"",IF(Codes!F44=1,100,IF(Codes!F44=9,Paramètres!$D$162,IF(Codes!F44=2,Paramètres!$D$163,IF(Codes!F44=3,Paramètres!$D$164,IF(Codes!F44="A","",0))))),"")</f>
        <v/>
      </c>
      <c r="E38" s="67" t="str">
        <f>IF(Codes!G44&lt;&gt;"",IF(Codes!G44=1,100,IF(Codes!G44=9,Paramètres!$D$162,IF(Codes!G44=2,Paramètres!$D$163,IF(Codes!G44=3,Paramètres!$D$164,IF(Codes!G44="A","",0))))),"")</f>
        <v/>
      </c>
      <c r="F38" s="67" t="str">
        <f>IF(Codes!H44&lt;&gt;"",IF(Codes!H44=1,100,IF(Codes!H44=9,Paramètres!$D$162,IF(Codes!H44=2,Paramètres!$D$163,IF(Codes!H44=3,Paramètres!$D$164,IF(Codes!H44="A","",0))))),"")</f>
        <v/>
      </c>
      <c r="G38" s="67" t="str">
        <f>IF(Codes!I44&lt;&gt;"",IF(Codes!I44=1,100,IF(Codes!I44=9,Paramètres!$D$162,IF(Codes!I44=2,Paramètres!$D$163,IF(Codes!I44=3,Paramètres!$D$164,IF(Codes!I44="A","",0))))),"")</f>
        <v/>
      </c>
      <c r="H38" s="67" t="str">
        <f>IF(Codes!J44&lt;&gt;"",IF(Codes!J44=1,100,IF(Codes!J44=9,Paramètres!$D$162,IF(Codes!J44=2,Paramètres!$D$163,IF(Codes!J44=3,Paramètres!$D$164,IF(Codes!J44="A","",0))))),"")</f>
        <v/>
      </c>
      <c r="I38" s="67" t="str">
        <f>IF(Codes!K44&lt;&gt;"",IF(Codes!K44=1,100,IF(Codes!K44=9,Paramètres!$D$162,IF(Codes!K44=2,Paramètres!$D$163,IF(Codes!K44=3,Paramètres!$D$164,IF(Codes!K44="A","",0))))),"")</f>
        <v/>
      </c>
      <c r="J38" s="67" t="str">
        <f>IF(Codes!L44&lt;&gt;"",IF(Codes!L44=1,100,IF(Codes!L44=9,Paramètres!$D$162,IF(Codes!L44=2,Paramètres!$D$163,IF(Codes!L44=3,Paramètres!$D$164,IF(Codes!L44="A","",0))))),"")</f>
        <v/>
      </c>
      <c r="K38" s="67" t="str">
        <f>IF(Codes!M44&lt;&gt;"",IF(Codes!M44=1,100,IF(Codes!M44=9,Paramètres!$D$162,IF(Codes!M44=2,Paramètres!$D$163,IF(Codes!M44=3,Paramètres!$D$164,IF(Codes!M44="A","",0))))),"")</f>
        <v/>
      </c>
      <c r="L38" s="67" t="str">
        <f>IF(Codes!N44&lt;&gt;"",IF(Codes!N44=1,100,IF(Codes!N44=9,Paramètres!$D$162,IF(Codes!N44=2,Paramètres!$D$163,IF(Codes!N44=3,Paramètres!$D$164,IF(Codes!N44="A","",0))))),"")</f>
        <v/>
      </c>
      <c r="M38" s="67" t="str">
        <f>IF(Codes!O44&lt;&gt;"",IF(Codes!O44=1,100,IF(Codes!O44=9,Paramètres!$D$162,IF(Codes!O44=2,Paramètres!$D$163,IF(Codes!O44=3,Paramètres!$D$164,IF(Codes!O44="A","",0))))),"")</f>
        <v/>
      </c>
      <c r="N38" s="67" t="str">
        <f>IF(Codes!P44&lt;&gt;"",IF(Codes!P44=1,100,IF(Codes!P44=9,Paramètres!$D$162,IF(Codes!P44=2,Paramètres!$D$163,IF(Codes!P44=3,Paramètres!$D$164,IF(Codes!P44="A","",0))))),"")</f>
        <v/>
      </c>
      <c r="O38" s="67" t="str">
        <f>IF(Codes!Q44&lt;&gt;"",IF(Codes!Q44=1,100,IF(Codes!Q44=9,Paramètres!$D$162,IF(Codes!Q44=2,Paramètres!$D$163,IF(Codes!Q44=3,Paramètres!$D$164,IF(Codes!Q44="A","",0))))),"")</f>
        <v/>
      </c>
      <c r="P38" s="67" t="str">
        <f>IF(Codes!R44&lt;&gt;"",IF(Codes!R44=1,100,IF(Codes!R44=9,Paramètres!$D$162,IF(Codes!R44=2,Paramètres!$D$163,IF(Codes!R44=3,Paramètres!$D$164,IF(Codes!R44="A","",0))))),"")</f>
        <v/>
      </c>
      <c r="Q38" s="67" t="str">
        <f>IF(Codes!S44&lt;&gt;"",IF(Codes!S44=1,100,IF(Codes!S44=9,Paramètres!$D$162,IF(Codes!S44=2,Paramètres!$D$163,IF(Codes!S44=3,Paramètres!$D$164,IF(Codes!S44="A","",0))))),"")</f>
        <v/>
      </c>
      <c r="R38" s="67" t="str">
        <f>IF(Codes!T44&lt;&gt;"",IF(Codes!T44=1,100,IF(Codes!T44=9,Paramètres!$D$162,IF(Codes!T44=2,Paramètres!$D$163,IF(Codes!T44=3,Paramètres!$D$164,IF(Codes!T44="A","",0))))),"")</f>
        <v/>
      </c>
      <c r="S38" s="67" t="str">
        <f>IF(Codes!U44&lt;&gt;"",IF(Codes!U44=1,100,IF(Codes!U44=9,Paramètres!$D$162,IF(Codes!U44=2,Paramètres!$D$163,IF(Codes!U44=3,Paramètres!$D$164,IF(Codes!U44="A","",0))))),"")</f>
        <v/>
      </c>
      <c r="T38" s="67" t="str">
        <f>IF(Codes!V44&lt;&gt;"",IF(Codes!V44=1,100,IF(Codes!V44=9,Paramètres!$D$162,IF(Codes!V44=2,Paramètres!$D$163,IF(Codes!V44=3,Paramètres!$D$164,IF(Codes!V44="A","",0))))),"")</f>
        <v/>
      </c>
      <c r="U38" s="67" t="str">
        <f>IF(Codes!W44&lt;&gt;"",IF(Codes!W44=1,100,IF(Codes!W44=9,Paramètres!$D$162,IF(Codes!W44=2,Paramètres!$D$163,IF(Codes!W44=3,Paramètres!$D$164,IF(Codes!W44="A","",0))))),"")</f>
        <v/>
      </c>
      <c r="V38" s="67" t="str">
        <f>IF(Codes!X44&lt;&gt;"",IF(Codes!X44=1,100,IF(Codes!X44=9,Paramètres!$D$162,IF(Codes!X44=2,Paramètres!$D$163,IF(Codes!X44=3,Paramètres!$D$164,IF(Codes!X44="A","",0))))),"")</f>
        <v/>
      </c>
      <c r="W38" s="67" t="str">
        <f>IF(Codes!Y44&lt;&gt;"",IF(Codes!Y44=1,100,IF(Codes!Y44=9,Paramètres!$D$162,IF(Codes!Y44=2,Paramètres!$D$163,IF(Codes!Y44=3,Paramètres!$D$164,IF(Codes!Y44="A","",0))))),"")</f>
        <v/>
      </c>
      <c r="X38" s="67" t="str">
        <f>IF(Codes!Z44&lt;&gt;"",IF(Codes!Z44=1,100,IF(Codes!Z44=9,Paramètres!$D$162,IF(Codes!Z44=2,Paramètres!$D$163,IF(Codes!Z44=3,Paramètres!$D$164,IF(Codes!Z44="A","",0))))),"")</f>
        <v/>
      </c>
      <c r="Y38" s="67" t="str">
        <f>IF(Codes!AA44&lt;&gt;"",IF(Codes!AA44=1,100,IF(Codes!AA44=9,Paramètres!$D$162,IF(Codes!AA44=2,Paramètres!$D$163,IF(Codes!AA44=3,Paramètres!$D$164,IF(Codes!AA44="A","",0))))),"")</f>
        <v/>
      </c>
      <c r="Z38" s="67" t="str">
        <f>IF(Codes!AB44&lt;&gt;"",IF(Codes!AB44=1,100,IF(Codes!AB44=9,Paramètres!$D$162,IF(Codes!AB44=2,Paramètres!$D$163,IF(Codes!AB44=3,Paramètres!$D$164,IF(Codes!AB44="A","",0))))),"")</f>
        <v/>
      </c>
      <c r="AA38" s="67" t="str">
        <f>IF(Codes!AC44&lt;&gt;"",IF(Codes!AC44=1,100,IF(Codes!AC44=9,Paramètres!$D$162,IF(Codes!AC44=2,Paramètres!$D$163,IF(Codes!AC44=3,Paramètres!$D$164,IF(Codes!AC44="A","",0))))),"")</f>
        <v/>
      </c>
      <c r="AB38" s="67" t="str">
        <f>IF(Codes!AD44&lt;&gt;"",IF(Codes!AD44=1,100,IF(Codes!AD44=9,Paramètres!$D$162,IF(Codes!AD44=2,Paramètres!$D$163,IF(Codes!AD44=3,Paramètres!$D$164,IF(Codes!AD44="A","",0))))),"")</f>
        <v/>
      </c>
      <c r="AC38" s="67" t="str">
        <f>IF(Codes!AE44&lt;&gt;"",IF(Codes!AE44=1,100,IF(Codes!AE44=9,Paramètres!$D$162,IF(Codes!AE44=2,Paramètres!$D$163,IF(Codes!AE44=3,Paramètres!$D$164,IF(Codes!AE44="A","",0))))),"")</f>
        <v/>
      </c>
      <c r="AD38" s="67" t="str">
        <f>IF(Codes!AF44&lt;&gt;"",IF(Codes!AF44=1,100,IF(Codes!AF44=9,Paramètres!$D$162,IF(Codes!AF44=2,Paramètres!$D$163,IF(Codes!AF44=3,Paramètres!$D$164,IF(Codes!AF44="A","",0))))),"")</f>
        <v/>
      </c>
      <c r="AE38" s="67" t="str">
        <f>IF(Codes!AG44&lt;&gt;"",IF(Codes!AG44=1,100,IF(Codes!AG44=9,Paramètres!$D$162,IF(Codes!AG44=2,Paramètres!$D$163,IF(Codes!AG44=3,Paramètres!$D$164,IF(Codes!AG44="A","",0))))),"")</f>
        <v/>
      </c>
      <c r="AF38" s="67" t="str">
        <f>IF(Codes!AH44&lt;&gt;"",IF(Codes!AH44=1,100,IF(Codes!AH44=9,Paramètres!$D$162,IF(Codes!AH44=2,Paramètres!$D$163,IF(Codes!AH44=3,Paramètres!$D$164,IF(Codes!AH44="A","",0))))),"")</f>
        <v/>
      </c>
      <c r="AG38" s="67" t="str">
        <f>IF(Codes!AI44&lt;&gt;"",IF(Codes!AI44=1,100,IF(Codes!AI44=9,Paramètres!$D$162,IF(Codes!AI44=2,Paramètres!$D$163,IF(Codes!AI44=3,Paramètres!$D$164,IF(Codes!AI44="A","",0))))),"")</f>
        <v/>
      </c>
      <c r="AH38" s="67" t="str">
        <f>IF(Codes!AJ44&lt;&gt;"",IF(Codes!AJ44=1,100,IF(Codes!AJ44=9,Paramètres!$D$162,IF(Codes!AJ44=2,Paramètres!$D$163,IF(Codes!AJ44=3,Paramètres!$D$164,IF(Codes!AJ44="A","",0))))),"")</f>
        <v/>
      </c>
      <c r="AI38" s="67" t="str">
        <f>IF(Codes!AK44&lt;&gt;"",IF(Codes!AK44=1,100,IF(Codes!AK44=9,Paramètres!$D$162,IF(Codes!AK44=2,Paramètres!$D$163,IF(Codes!AK44=3,Paramètres!$D$164,IF(Codes!AK44="A","",0))))),"")</f>
        <v/>
      </c>
      <c r="AJ38" s="67" t="str">
        <f>IF(Codes!AL44&lt;&gt;"",IF(Codes!AL44=1,100,IF(Codes!AL44=9,Paramètres!$D$162,IF(Codes!AL44=2,Paramètres!$D$163,IF(Codes!AL44=3,Paramètres!$D$164,IF(Codes!AL44="A","",0))))),"")</f>
        <v/>
      </c>
      <c r="AK38" s="67" t="str">
        <f>IF(Codes!AM44&lt;&gt;"",IF(Codes!AM44=1,100,IF(Codes!AM44=9,Paramètres!$D$162,IF(Codes!AM44=2,Paramètres!$D$163,IF(Codes!AM44=3,Paramètres!$D$164,IF(Codes!AM44="A","",0))))),"")</f>
        <v/>
      </c>
      <c r="AL38" s="67" t="str">
        <f>IF(Codes!AN44&lt;&gt;"",IF(Codes!AN44=1,100,IF(Codes!AN44=9,Paramètres!$D$162,IF(Codes!AN44=2,Paramètres!$D$163,IF(Codes!AN44=3,Paramètres!$D$164,IF(Codes!AN44="A","",0))))),"")</f>
        <v/>
      </c>
      <c r="AM38" s="67" t="str">
        <f>IF(Codes!AO44&lt;&gt;"",IF(Codes!AO44=1,100,IF(Codes!AO44=9,50,IF(Codes!AO44=2,Paramètres!$D$163,IF(Codes!AO44=3,Paramètres!$D$164,IF(Codes!AO44="A","",0))))),"")</f>
        <v/>
      </c>
      <c r="AN38" s="67" t="str">
        <f>IF(Codes!AP44&lt;&gt;"",IF(Codes!AP44=1,100,IF(Codes!AP44=9,50,IF(Codes!AP44=2,Paramètres!$D$163,IF(Codes!AP44=3,Paramètres!$D$164,IF(Codes!AP44="A","",0))))),"")</f>
        <v/>
      </c>
      <c r="AO38" s="67" t="str">
        <f>IF(Codes!AQ44&lt;&gt;"",IF(Codes!AQ44=1,100,IF(Codes!AQ44=9,50,IF(Codes!AQ44=2,Paramètres!$D$163,IF(Codes!AQ44=3,Paramètres!$D$164,IF(Codes!AQ44="A","",0))))),"")</f>
        <v/>
      </c>
      <c r="AP38" s="67" t="str">
        <f>IF(Codes!AR44&lt;&gt;"",IF(Codes!AR44=1,100,IF(Codes!AR44=9,50,IF(Codes!AR44=2,Paramètres!$D$163,IF(Codes!AR44=3,Paramètres!$D$164,IF(Codes!AR44="A","",0))))),"")</f>
        <v/>
      </c>
      <c r="AQ38" s="67" t="str">
        <f>IF(Codes!AS44&lt;&gt;"",IF(Codes!AS44=1,100,IF(Codes!AS44=9,Paramètres!$D$162,IF(Codes!AS44=2,Paramètres!$D$163,IF(Codes!AS44=3,Paramètres!$D$164,IF(Codes!AS44="A","",0))))),"")</f>
        <v/>
      </c>
      <c r="AR38" s="67" t="str">
        <f>IF(Codes!AT44&lt;&gt;"",IF(Codes!AT44=1,100,IF(Codes!AT44=9,50,IF(Codes!AT44=2,Paramètres!$D$163,IF(Codes!AT44=3,Paramètres!$D$164,IF(Codes!AT44="A","",0))))),"")</f>
        <v/>
      </c>
      <c r="AS38" s="67" t="str">
        <f>IF(Codes!AU44&lt;&gt;"",IF(Codes!AU44=1,100,IF(Codes!AU44=9,Paramètres!$D$162,IF(Codes!AU44=2,Paramètres!$D$163,IF(Codes!AU44=3,Paramètres!$D$164,IF(Codes!AU44="A","",0))))),"")</f>
        <v/>
      </c>
      <c r="AT38" s="67" t="str">
        <f>IF(Codes!AV44&lt;&gt;"",IF(Codes!AV44=1,100,IF(Codes!AV44=9,50,IF(Codes!AV44=2,Paramètres!$D$163,IF(Codes!AV44=3,Paramètres!$D$164,IF(Codes!AV44="A","",0))))),"")</f>
        <v/>
      </c>
      <c r="AU38" s="67" t="str">
        <f>IF(Codes!AW44&lt;&gt;"",IF(Codes!AW44=1,100,IF(Codes!AW44=9,Paramètres!$D$162,IF(Codes!AW44=2,Paramètres!$D$163,IF(Codes!AW44=3,Paramètres!$D$164,IF(Codes!AW44="A","",0))))),"")</f>
        <v/>
      </c>
      <c r="AV38" s="67" t="str">
        <f>IF(Codes!AX44&lt;&gt;"",IF(Codes!AX44=1,100,IF(Codes!AX44=9,Paramètres!$D$162,IF(Codes!AX44=2,Paramètres!$D$163,IF(Codes!AX44=3,Paramètres!$D$164,IF(Codes!AX44="A","",0))))),"")</f>
        <v/>
      </c>
      <c r="AW38" s="67" t="str">
        <f>IF(Codes!AY44&lt;&gt;"",IF(Codes!AY44=1,100,IF(Codes!AY44=9,Paramètres!$D$162,IF(Codes!AY44=2,Paramètres!$D$163,IF(Codes!AY44=3,Paramètres!$D$164,IF(Codes!AY44="A","",0))))),"")</f>
        <v/>
      </c>
      <c r="AX38" s="67" t="str">
        <f>IF(Codes!AZ44&lt;&gt;"",IF(Codes!AZ44=1,100,IF(Codes!AZ44=9,50,IF(Codes!AZ44=2,Paramètres!$D$163,IF(Codes!AZ44=3,Paramètres!$D$164,IF(Codes!AZ44="A","",0))))),"")</f>
        <v/>
      </c>
      <c r="AY38" s="67" t="str">
        <f>IF(Codes!BA44&lt;&gt;"",IF(Codes!BA44=1,100,IF(Codes!BA44=9,Paramètres!$D$162,IF(Codes!BA44=2,Paramètres!$D$163,IF(Codes!BA44=3,Paramètres!$D$164,IF(Codes!BA44="A","",0))))),"")</f>
        <v/>
      </c>
      <c r="AZ38" s="67" t="str">
        <f>IF(Codes!BB44&lt;&gt;"",IF(Codes!BB44=1,100,IF(Codes!BB44=9,Paramètres!$D$162,IF(Codes!BB44=2,Paramètres!$D$163,IF(Codes!BB44=3,Paramètres!$D$164,IF(Codes!BB44="A","",0))))),"")</f>
        <v/>
      </c>
      <c r="BA38" s="67" t="str">
        <f>IF(Codes!BC44&lt;&gt;"",IF(Codes!BC44=1,100,IF(Codes!BC44=9,Paramètres!$D$162,IF(Codes!BC44=2,Paramètres!$D$163,IF(Codes!BC44=3,Paramètres!$D$164,IF(Codes!BC44="A","",0))))),"")</f>
        <v/>
      </c>
      <c r="BB38" s="67" t="str">
        <f>IF(Codes!BD44&lt;&gt;"",IF(Codes!BD44=1,100,IF(Codes!BD44=9,Paramètres!$D$162,IF(Codes!BD44=2,Paramètres!$D$163,IF(Codes!BD44=3,Paramètres!$D$164,IF(Codes!BD44="A","",0))))),"")</f>
        <v/>
      </c>
      <c r="BC38" s="67" t="str">
        <f>IF(Codes!BE44&lt;&gt;"",IF(Codes!BE44=1,100,IF(Codes!BE44=9,Paramètres!$D$162,IF(Codes!BE44=2,Paramètres!$D$163,IF(Codes!BE44=3,Paramètres!$D$164,IF(Codes!BE44="A","",0))))),"")</f>
        <v/>
      </c>
      <c r="BD38" s="67" t="str">
        <f>IF(Codes!BF44&lt;&gt;"",IF(Codes!BF44=1,100,IF(Codes!BF44=9,Paramètres!$D$162,IF(Codes!BF44=2,Paramètres!$D$163,IF(Codes!BF44=3,Paramètres!$D$164,IF(Codes!BF44="A","",0))))),"")</f>
        <v/>
      </c>
      <c r="BE38" s="67" t="str">
        <f>IF(Codes!BG44&lt;&gt;"",IF(Codes!BG44=1,100,IF(Codes!BG44=9,Paramètres!$D$162,IF(Codes!BG44=2,Paramètres!$D$163,IF(Codes!BG44=3,Paramètres!$D$164,IF(Codes!BG44="A","",0))))),"")</f>
        <v/>
      </c>
      <c r="BF38" s="67" t="str">
        <f>IF(Codes!BH44&lt;&gt;"",IF(Codes!BH44=1,100,IF(Codes!BH44=9,Paramètres!$D$162,IF(Codes!BH44=2,Paramètres!$D$163,IF(Codes!BH44=3,Paramètres!$D$164,IF(Codes!BH44="A","",0))))),"")</f>
        <v/>
      </c>
      <c r="BG38" s="67" t="str">
        <f>IF(Codes!BI44&lt;&gt;"",IF(Codes!BI44=1,100,IF(Codes!BI44=9,Paramètres!$D$162,IF(Codes!BI44=2,Paramètres!$D$163,IF(Codes!BI44=3,Paramètres!$D$164,IF(Codes!BI44="A","",0))))),"")</f>
        <v/>
      </c>
      <c r="BH38" s="67" t="str">
        <f>IF(Codes!BJ44&lt;&gt;"",IF(Codes!BJ44=1,100,IF(Codes!BJ44=9,50,IF(Codes!BJ44=2,Paramètres!$D$163,IF(Codes!BJ44=3,Paramètres!$D$164,IF(Codes!BJ44="A","",0))))),"")</f>
        <v/>
      </c>
      <c r="BI38" s="67" t="str">
        <f>IF(Codes!BK44&lt;&gt;"",IF(Codes!BK44=1,100,IF(Codes!BK44=9,Paramètres!$D$162,IF(Codes!BK44=2,Paramètres!$D$163,IF(Codes!BK44=3,Paramètres!$D$164,IF(Codes!BK44="A","",0))))),"")</f>
        <v/>
      </c>
      <c r="BJ38" s="67" t="str">
        <f>IF(Codes!BL44&lt;&gt;"",IF(Codes!BL44=1,100,IF(Codes!BL44=9,Paramètres!$D$162,IF(Codes!BL44=2,Paramètres!$D$163,IF(Codes!BL44=3,Paramètres!$D$164,IF(Codes!BL44="A","",0))))),"")</f>
        <v/>
      </c>
      <c r="BK38" s="67" t="str">
        <f>IF(Codes!BM44&lt;&gt;"",IF(Codes!BM44=1,100,IF(Codes!BM44=9,Paramètres!$D$162,IF(Codes!BM44=2,Paramètres!$D$163,IF(Codes!BM44=3,Paramètres!$D$164,IF(Codes!BM44="A","",0))))),"")</f>
        <v/>
      </c>
      <c r="BL38" s="67" t="str">
        <f>IF(Codes!BN44&lt;&gt;"",IF(Codes!BN44=1,100,IF(Codes!BN44=9,Paramètres!$D$162,IF(Codes!BN44=2,Paramètres!$D$163,IF(Codes!BN44=3,Paramètres!$D$164,IF(Codes!BN44="A","",0))))),"")</f>
        <v/>
      </c>
      <c r="BM38" s="67" t="str">
        <f>IF(Codes!BO44&lt;&gt;"",IF(Codes!BO44=1,100,IF(Codes!BO44=9,Paramètres!$D$162,IF(Codes!BO44=2,Paramètres!$D$163,IF(Codes!BO44=3,Paramètres!$D$164,IF(Codes!BO44="A","",0))))),"")</f>
        <v/>
      </c>
      <c r="BN38" s="67" t="str">
        <f>IF(Codes!BP44&lt;&gt;"",IF(Codes!BP44=1,100,IF(Codes!BP44=9,Paramètres!$D$162,IF(Codes!BP44=2,Paramètres!$D$163,IF(Codes!BP44=3,Paramètres!$D$164,IF(Codes!BP44="A","",0))))),"")</f>
        <v/>
      </c>
      <c r="BO38" s="67" t="str">
        <f>IF(Codes!BQ44&lt;&gt;"",IF(Codes!BQ44=1,100,IF(Codes!BQ44=9,Paramètres!$D$162,IF(Codes!BQ44=2,Paramètres!$D$163,IF(Codes!BQ44=3,Paramètres!$D$164,IF(Codes!BQ44="A","",0))))),"")</f>
        <v/>
      </c>
      <c r="BP38" s="67" t="str">
        <f>IF(Codes!BR44&lt;&gt;"",IF(Codes!BR44=1,100,IF(Codes!BR44=9,Paramètres!$D$162,IF(Codes!BR44=2,Paramètres!$D$163,IF(Codes!BR44=3,Paramètres!$D$164,IF(Codes!BR44="A","",0))))),"")</f>
        <v/>
      </c>
      <c r="BQ38" s="67" t="str">
        <f>IF(Codes!BS44&lt;&gt;"",IF(Codes!BS44=1,100,IF(Codes!BS44=9,Paramètres!$D$162,IF(Codes!BS44=2,Paramètres!$D$163,IF(Codes!BS44=3,Paramètres!$D$164,IF(Codes!BS44="A","",0))))),"")</f>
        <v/>
      </c>
      <c r="BR38" s="67" t="str">
        <f>IF(Codes!BT44&lt;&gt;"",IF(Codes!BT44=1,100,IF(Codes!BT44=9,Paramètres!$D$162,IF(Codes!BT44=2,Paramètres!$D$163,IF(Codes!BT44=3,Paramètres!$D$164,IF(Codes!BT44="A","",0))))),"")</f>
        <v/>
      </c>
      <c r="BS38" s="67" t="str">
        <f>IF(Codes!BU44&lt;&gt;"",IF(Codes!BU44=1,100,IF(Codes!BU44=9,Paramètres!$D$162,IF(Codes!BU44=2,Paramètres!$D$163,IF(Codes!BU44=3,Paramètres!$D$164,IF(Codes!BU44="A","",0))))),"")</f>
        <v/>
      </c>
      <c r="BT38" s="67" t="str">
        <f>Codes!C44</f>
        <v/>
      </c>
    </row>
    <row r="39" spans="1:72" s="70" customFormat="1" ht="23.25">
      <c r="A39" s="69" t="str">
        <f>Codes!C45</f>
        <v/>
      </c>
      <c r="B39" s="67" t="str">
        <f>IF(Codes!D45&lt;&gt;"",IF(Codes!D45=1,100,IF(Codes!D45=9,Paramètres!$D$162,IF(Codes!D45=2,Paramètres!$D$163,IF(Codes!D45=3,Paramètres!$D$164,IF(Codes!D45="A","",0))))),"")</f>
        <v/>
      </c>
      <c r="C39" s="67" t="str">
        <f>IF(Codes!E45&lt;&gt;"",IF(Codes!E45=1,100,IF(Codes!E45=9,Paramètres!$D$162,IF(Codes!E45=2,Paramètres!$D$163,IF(Codes!E45=3,Paramètres!$D$164,IF(Codes!E45="A","",0))))),"")</f>
        <v/>
      </c>
      <c r="D39" s="67" t="str">
        <f>IF(Codes!F45&lt;&gt;"",IF(Codes!F45=1,100,IF(Codes!F45=9,Paramètres!$D$162,IF(Codes!F45=2,Paramètres!$D$163,IF(Codes!F45=3,Paramètres!$D$164,IF(Codes!F45="A","",0))))),"")</f>
        <v/>
      </c>
      <c r="E39" s="67" t="str">
        <f>IF(Codes!G45&lt;&gt;"",IF(Codes!G45=1,100,IF(Codes!G45=9,Paramètres!$D$162,IF(Codes!G45=2,Paramètres!$D$163,IF(Codes!G45=3,Paramètres!$D$164,IF(Codes!G45="A","",0))))),"")</f>
        <v/>
      </c>
      <c r="F39" s="67" t="str">
        <f>IF(Codes!H45&lt;&gt;"",IF(Codes!H45=1,100,IF(Codes!H45=9,Paramètres!$D$162,IF(Codes!H45=2,Paramètres!$D$163,IF(Codes!H45=3,Paramètres!$D$164,IF(Codes!H45="A","",0))))),"")</f>
        <v/>
      </c>
      <c r="G39" s="67" t="str">
        <f>IF(Codes!I45&lt;&gt;"",IF(Codes!I45=1,100,IF(Codes!I45=9,Paramètres!$D$162,IF(Codes!I45=2,Paramètres!$D$163,IF(Codes!I45=3,Paramètres!$D$164,IF(Codes!I45="A","",0))))),"")</f>
        <v/>
      </c>
      <c r="H39" s="67" t="str">
        <f>IF(Codes!J45&lt;&gt;"",IF(Codes!J45=1,100,IF(Codes!J45=9,Paramètres!$D$162,IF(Codes!J45=2,Paramètres!$D$163,IF(Codes!J45=3,Paramètres!$D$164,IF(Codes!J45="A","",0))))),"")</f>
        <v/>
      </c>
      <c r="I39" s="67" t="str">
        <f>IF(Codes!K45&lt;&gt;"",IF(Codes!K45=1,100,IF(Codes!K45=9,Paramètres!$D$162,IF(Codes!K45=2,Paramètres!$D$163,IF(Codes!K45=3,Paramètres!$D$164,IF(Codes!K45="A","",0))))),"")</f>
        <v/>
      </c>
      <c r="J39" s="67" t="str">
        <f>IF(Codes!L45&lt;&gt;"",IF(Codes!L45=1,100,IF(Codes!L45=9,Paramètres!$D$162,IF(Codes!L45=2,Paramètres!$D$163,IF(Codes!L45=3,Paramètres!$D$164,IF(Codes!L45="A","",0))))),"")</f>
        <v/>
      </c>
      <c r="K39" s="67" t="str">
        <f>IF(Codes!M45&lt;&gt;"",IF(Codes!M45=1,100,IF(Codes!M45=9,Paramètres!$D$162,IF(Codes!M45=2,Paramètres!$D$163,IF(Codes!M45=3,Paramètres!$D$164,IF(Codes!M45="A","",0))))),"")</f>
        <v/>
      </c>
      <c r="L39" s="67" t="str">
        <f>IF(Codes!N45&lt;&gt;"",IF(Codes!N45=1,100,IF(Codes!N45=9,Paramètres!$D$162,IF(Codes!N45=2,Paramètres!$D$163,IF(Codes!N45=3,Paramètres!$D$164,IF(Codes!N45="A","",0))))),"")</f>
        <v/>
      </c>
      <c r="M39" s="67" t="str">
        <f>IF(Codes!O45&lt;&gt;"",IF(Codes!O45=1,100,IF(Codes!O45=9,Paramètres!$D$162,IF(Codes!O45=2,Paramètres!$D$163,IF(Codes!O45=3,Paramètres!$D$164,IF(Codes!O45="A","",0))))),"")</f>
        <v/>
      </c>
      <c r="N39" s="67" t="str">
        <f>IF(Codes!P45&lt;&gt;"",IF(Codes!P45=1,100,IF(Codes!P45=9,Paramètres!$D$162,IF(Codes!P45=2,Paramètres!$D$163,IF(Codes!P45=3,Paramètres!$D$164,IF(Codes!P45="A","",0))))),"")</f>
        <v/>
      </c>
      <c r="O39" s="67" t="str">
        <f>IF(Codes!Q45&lt;&gt;"",IF(Codes!Q45=1,100,IF(Codes!Q45=9,Paramètres!$D$162,IF(Codes!Q45=2,Paramètres!$D$163,IF(Codes!Q45=3,Paramètres!$D$164,IF(Codes!Q45="A","",0))))),"")</f>
        <v/>
      </c>
      <c r="P39" s="67" t="str">
        <f>IF(Codes!R45&lt;&gt;"",IF(Codes!R45=1,100,IF(Codes!R45=9,Paramètres!$D$162,IF(Codes!R45=2,Paramètres!$D$163,IF(Codes!R45=3,Paramètres!$D$164,IF(Codes!R45="A","",0))))),"")</f>
        <v/>
      </c>
      <c r="Q39" s="67" t="str">
        <f>IF(Codes!S45&lt;&gt;"",IF(Codes!S45=1,100,IF(Codes!S45=9,Paramètres!$D$162,IF(Codes!S45=2,Paramètres!$D$163,IF(Codes!S45=3,Paramètres!$D$164,IF(Codes!S45="A","",0))))),"")</f>
        <v/>
      </c>
      <c r="R39" s="67" t="str">
        <f>IF(Codes!T45&lt;&gt;"",IF(Codes!T45=1,100,IF(Codes!T45=9,Paramètres!$D$162,IF(Codes!T45=2,Paramètres!$D$163,IF(Codes!T45=3,Paramètres!$D$164,IF(Codes!T45="A","",0))))),"")</f>
        <v/>
      </c>
      <c r="S39" s="67" t="str">
        <f>IF(Codes!U45&lt;&gt;"",IF(Codes!U45=1,100,IF(Codes!U45=9,Paramètres!$D$162,IF(Codes!U45=2,Paramètres!$D$163,IF(Codes!U45=3,Paramètres!$D$164,IF(Codes!U45="A","",0))))),"")</f>
        <v/>
      </c>
      <c r="T39" s="67" t="str">
        <f>IF(Codes!V45&lt;&gt;"",IF(Codes!V45=1,100,IF(Codes!V45=9,Paramètres!$D$162,IF(Codes!V45=2,Paramètres!$D$163,IF(Codes!V45=3,Paramètres!$D$164,IF(Codes!V45="A","",0))))),"")</f>
        <v/>
      </c>
      <c r="U39" s="67" t="str">
        <f>IF(Codes!W45&lt;&gt;"",IF(Codes!W45=1,100,IF(Codes!W45=9,Paramètres!$D$162,IF(Codes!W45=2,Paramètres!$D$163,IF(Codes!W45=3,Paramètres!$D$164,IF(Codes!W45="A","",0))))),"")</f>
        <v/>
      </c>
      <c r="V39" s="67" t="str">
        <f>IF(Codes!X45&lt;&gt;"",IF(Codes!X45=1,100,IF(Codes!X45=9,Paramètres!$D$162,IF(Codes!X45=2,Paramètres!$D$163,IF(Codes!X45=3,Paramètres!$D$164,IF(Codes!X45="A","",0))))),"")</f>
        <v/>
      </c>
      <c r="W39" s="67" t="str">
        <f>IF(Codes!Y45&lt;&gt;"",IF(Codes!Y45=1,100,IF(Codes!Y45=9,Paramètres!$D$162,IF(Codes!Y45=2,Paramètres!$D$163,IF(Codes!Y45=3,Paramètres!$D$164,IF(Codes!Y45="A","",0))))),"")</f>
        <v/>
      </c>
      <c r="X39" s="67" t="str">
        <f>IF(Codes!Z45&lt;&gt;"",IF(Codes!Z45=1,100,IF(Codes!Z45=9,Paramètres!$D$162,IF(Codes!Z45=2,Paramètres!$D$163,IF(Codes!Z45=3,Paramètres!$D$164,IF(Codes!Z45="A","",0))))),"")</f>
        <v/>
      </c>
      <c r="Y39" s="67" t="str">
        <f>IF(Codes!AA45&lt;&gt;"",IF(Codes!AA45=1,100,IF(Codes!AA45=9,Paramètres!$D$162,IF(Codes!AA45=2,Paramètres!$D$163,IF(Codes!AA45=3,Paramètres!$D$164,IF(Codes!AA45="A","",0))))),"")</f>
        <v/>
      </c>
      <c r="Z39" s="67" t="str">
        <f>IF(Codes!AB45&lt;&gt;"",IF(Codes!AB45=1,100,IF(Codes!AB45=9,Paramètres!$D$162,IF(Codes!AB45=2,Paramètres!$D$163,IF(Codes!AB45=3,Paramètres!$D$164,IF(Codes!AB45="A","",0))))),"")</f>
        <v/>
      </c>
      <c r="AA39" s="67" t="str">
        <f>IF(Codes!AC45&lt;&gt;"",IF(Codes!AC45=1,100,IF(Codes!AC45=9,Paramètres!$D$162,IF(Codes!AC45=2,Paramètres!$D$163,IF(Codes!AC45=3,Paramètres!$D$164,IF(Codes!AC45="A","",0))))),"")</f>
        <v/>
      </c>
      <c r="AB39" s="67" t="str">
        <f>IF(Codes!AD45&lt;&gt;"",IF(Codes!AD45=1,100,IF(Codes!AD45=9,Paramètres!$D$162,IF(Codes!AD45=2,Paramètres!$D$163,IF(Codes!AD45=3,Paramètres!$D$164,IF(Codes!AD45="A","",0))))),"")</f>
        <v/>
      </c>
      <c r="AC39" s="67" t="str">
        <f>IF(Codes!AE45&lt;&gt;"",IF(Codes!AE45=1,100,IF(Codes!AE45=9,Paramètres!$D$162,IF(Codes!AE45=2,Paramètres!$D$163,IF(Codes!AE45=3,Paramètres!$D$164,IF(Codes!AE45="A","",0))))),"")</f>
        <v/>
      </c>
      <c r="AD39" s="67" t="str">
        <f>IF(Codes!AF45&lt;&gt;"",IF(Codes!AF45=1,100,IF(Codes!AF45=9,Paramètres!$D$162,IF(Codes!AF45=2,Paramètres!$D$163,IF(Codes!AF45=3,Paramètres!$D$164,IF(Codes!AF45="A","",0))))),"")</f>
        <v/>
      </c>
      <c r="AE39" s="67" t="str">
        <f>IF(Codes!AG45&lt;&gt;"",IF(Codes!AG45=1,100,IF(Codes!AG45=9,Paramètres!$D$162,IF(Codes!AG45=2,Paramètres!$D$163,IF(Codes!AG45=3,Paramètres!$D$164,IF(Codes!AG45="A","",0))))),"")</f>
        <v/>
      </c>
      <c r="AF39" s="67" t="str">
        <f>IF(Codes!AH45&lt;&gt;"",IF(Codes!AH45=1,100,IF(Codes!AH45=9,Paramètres!$D$162,IF(Codes!AH45=2,Paramètres!$D$163,IF(Codes!AH45=3,Paramètres!$D$164,IF(Codes!AH45="A","",0))))),"")</f>
        <v/>
      </c>
      <c r="AG39" s="67" t="str">
        <f>IF(Codes!AI45&lt;&gt;"",IF(Codes!AI45=1,100,IF(Codes!AI45=9,Paramètres!$D$162,IF(Codes!AI45=2,Paramètres!$D$163,IF(Codes!AI45=3,Paramètres!$D$164,IF(Codes!AI45="A","",0))))),"")</f>
        <v/>
      </c>
      <c r="AH39" s="67" t="str">
        <f>IF(Codes!AJ45&lt;&gt;"",IF(Codes!AJ45=1,100,IF(Codes!AJ45=9,Paramètres!$D$162,IF(Codes!AJ45=2,Paramètres!$D$163,IF(Codes!AJ45=3,Paramètres!$D$164,IF(Codes!AJ45="A","",0))))),"")</f>
        <v/>
      </c>
      <c r="AI39" s="67" t="str">
        <f>IF(Codes!AK45&lt;&gt;"",IF(Codes!AK45=1,100,IF(Codes!AK45=9,Paramètres!$D$162,IF(Codes!AK45=2,Paramètres!$D$163,IF(Codes!AK45=3,Paramètres!$D$164,IF(Codes!AK45="A","",0))))),"")</f>
        <v/>
      </c>
      <c r="AJ39" s="67" t="str">
        <f>IF(Codes!AL45&lt;&gt;"",IF(Codes!AL45=1,100,IF(Codes!AL45=9,Paramètres!$D$162,IF(Codes!AL45=2,Paramètres!$D$163,IF(Codes!AL45=3,Paramètres!$D$164,IF(Codes!AL45="A","",0))))),"")</f>
        <v/>
      </c>
      <c r="AK39" s="67" t="str">
        <f>IF(Codes!AM45&lt;&gt;"",IF(Codes!AM45=1,100,IF(Codes!AM45=9,Paramètres!$D$162,IF(Codes!AM45=2,Paramètres!$D$163,IF(Codes!AM45=3,Paramètres!$D$164,IF(Codes!AM45="A","",0))))),"")</f>
        <v/>
      </c>
      <c r="AL39" s="67" t="str">
        <f>IF(Codes!AN45&lt;&gt;"",IF(Codes!AN45=1,100,IF(Codes!AN45=9,Paramètres!$D$162,IF(Codes!AN45=2,Paramètres!$D$163,IF(Codes!AN45=3,Paramètres!$D$164,IF(Codes!AN45="A","",0))))),"")</f>
        <v/>
      </c>
      <c r="AM39" s="67" t="str">
        <f>IF(Codes!AO45&lt;&gt;"",IF(Codes!AO45=1,100,IF(Codes!AO45=9,50,IF(Codes!AO45=2,Paramètres!$D$163,IF(Codes!AO45=3,Paramètres!$D$164,IF(Codes!AO45="A","",0))))),"")</f>
        <v/>
      </c>
      <c r="AN39" s="67" t="str">
        <f>IF(Codes!AP45&lt;&gt;"",IF(Codes!AP45=1,100,IF(Codes!AP45=9,50,IF(Codes!AP45=2,Paramètres!$D$163,IF(Codes!AP45=3,Paramètres!$D$164,IF(Codes!AP45="A","",0))))),"")</f>
        <v/>
      </c>
      <c r="AO39" s="67" t="str">
        <f>IF(Codes!AQ45&lt;&gt;"",IF(Codes!AQ45=1,100,IF(Codes!AQ45=9,50,IF(Codes!AQ45=2,Paramètres!$D$163,IF(Codes!AQ45=3,Paramètres!$D$164,IF(Codes!AQ45="A","",0))))),"")</f>
        <v/>
      </c>
      <c r="AP39" s="67" t="str">
        <f>IF(Codes!AR45&lt;&gt;"",IF(Codes!AR45=1,100,IF(Codes!AR45=9,50,IF(Codes!AR45=2,Paramètres!$D$163,IF(Codes!AR45=3,Paramètres!$D$164,IF(Codes!AR45="A","",0))))),"")</f>
        <v/>
      </c>
      <c r="AQ39" s="67" t="str">
        <f>IF(Codes!AS45&lt;&gt;"",IF(Codes!AS45=1,100,IF(Codes!AS45=9,Paramètres!$D$162,IF(Codes!AS45=2,Paramètres!$D$163,IF(Codes!AS45=3,Paramètres!$D$164,IF(Codes!AS45="A","",0))))),"")</f>
        <v/>
      </c>
      <c r="AR39" s="67" t="str">
        <f>IF(Codes!AT45&lt;&gt;"",IF(Codes!AT45=1,100,IF(Codes!AT45=9,50,IF(Codes!AT45=2,Paramètres!$D$163,IF(Codes!AT45=3,Paramètres!$D$164,IF(Codes!AT45="A","",0))))),"")</f>
        <v/>
      </c>
      <c r="AS39" s="67" t="str">
        <f>IF(Codes!AU45&lt;&gt;"",IF(Codes!AU45=1,100,IF(Codes!AU45=9,Paramètres!$D$162,IF(Codes!AU45=2,Paramètres!$D$163,IF(Codes!AU45=3,Paramètres!$D$164,IF(Codes!AU45="A","",0))))),"")</f>
        <v/>
      </c>
      <c r="AT39" s="67" t="str">
        <f>IF(Codes!AV45&lt;&gt;"",IF(Codes!AV45=1,100,IF(Codes!AV45=9,50,IF(Codes!AV45=2,Paramètres!$D$163,IF(Codes!AV45=3,Paramètres!$D$164,IF(Codes!AV45="A","",0))))),"")</f>
        <v/>
      </c>
      <c r="AU39" s="67" t="str">
        <f>IF(Codes!AW45&lt;&gt;"",IF(Codes!AW45=1,100,IF(Codes!AW45=9,Paramètres!$D$162,IF(Codes!AW45=2,Paramètres!$D$163,IF(Codes!AW45=3,Paramètres!$D$164,IF(Codes!AW45="A","",0))))),"")</f>
        <v/>
      </c>
      <c r="AV39" s="67" t="str">
        <f>IF(Codes!AX45&lt;&gt;"",IF(Codes!AX45=1,100,IF(Codes!AX45=9,Paramètres!$D$162,IF(Codes!AX45=2,Paramètres!$D$163,IF(Codes!AX45=3,Paramètres!$D$164,IF(Codes!AX45="A","",0))))),"")</f>
        <v/>
      </c>
      <c r="AW39" s="67" t="str">
        <f>IF(Codes!AY45&lt;&gt;"",IF(Codes!AY45=1,100,IF(Codes!AY45=9,Paramètres!$D$162,IF(Codes!AY45=2,Paramètres!$D$163,IF(Codes!AY45=3,Paramètres!$D$164,IF(Codes!AY45="A","",0))))),"")</f>
        <v/>
      </c>
      <c r="AX39" s="67" t="str">
        <f>IF(Codes!AZ45&lt;&gt;"",IF(Codes!AZ45=1,100,IF(Codes!AZ45=9,50,IF(Codes!AZ45=2,Paramètres!$D$163,IF(Codes!AZ45=3,Paramètres!$D$164,IF(Codes!AZ45="A","",0))))),"")</f>
        <v/>
      </c>
      <c r="AY39" s="67" t="str">
        <f>IF(Codes!BA45&lt;&gt;"",IF(Codes!BA45=1,100,IF(Codes!BA45=9,Paramètres!$D$162,IF(Codes!BA45=2,Paramètres!$D$163,IF(Codes!BA45=3,Paramètres!$D$164,IF(Codes!BA45="A","",0))))),"")</f>
        <v/>
      </c>
      <c r="AZ39" s="67" t="str">
        <f>IF(Codes!BB45&lt;&gt;"",IF(Codes!BB45=1,100,IF(Codes!BB45=9,Paramètres!$D$162,IF(Codes!BB45=2,Paramètres!$D$163,IF(Codes!BB45=3,Paramètres!$D$164,IF(Codes!BB45="A","",0))))),"")</f>
        <v/>
      </c>
      <c r="BA39" s="67" t="str">
        <f>IF(Codes!BC45&lt;&gt;"",IF(Codes!BC45=1,100,IF(Codes!BC45=9,Paramètres!$D$162,IF(Codes!BC45=2,Paramètres!$D$163,IF(Codes!BC45=3,Paramètres!$D$164,IF(Codes!BC45="A","",0))))),"")</f>
        <v/>
      </c>
      <c r="BB39" s="67" t="str">
        <f>IF(Codes!BD45&lt;&gt;"",IF(Codes!BD45=1,100,IF(Codes!BD45=9,Paramètres!$D$162,IF(Codes!BD45=2,Paramètres!$D$163,IF(Codes!BD45=3,Paramètres!$D$164,IF(Codes!BD45="A","",0))))),"")</f>
        <v/>
      </c>
      <c r="BC39" s="67" t="str">
        <f>IF(Codes!BE45&lt;&gt;"",IF(Codes!BE45=1,100,IF(Codes!BE45=9,Paramètres!$D$162,IF(Codes!BE45=2,Paramètres!$D$163,IF(Codes!BE45=3,Paramètres!$D$164,IF(Codes!BE45="A","",0))))),"")</f>
        <v/>
      </c>
      <c r="BD39" s="67" t="str">
        <f>IF(Codes!BF45&lt;&gt;"",IF(Codes!BF45=1,100,IF(Codes!BF45=9,Paramètres!$D$162,IF(Codes!BF45=2,Paramètres!$D$163,IF(Codes!BF45=3,Paramètres!$D$164,IF(Codes!BF45="A","",0))))),"")</f>
        <v/>
      </c>
      <c r="BE39" s="67" t="str">
        <f>IF(Codes!BG45&lt;&gt;"",IF(Codes!BG45=1,100,IF(Codes!BG45=9,Paramètres!$D$162,IF(Codes!BG45=2,Paramètres!$D$163,IF(Codes!BG45=3,Paramètres!$D$164,IF(Codes!BG45="A","",0))))),"")</f>
        <v/>
      </c>
      <c r="BF39" s="67" t="str">
        <f>IF(Codes!BH45&lt;&gt;"",IF(Codes!BH45=1,100,IF(Codes!BH45=9,Paramètres!$D$162,IF(Codes!BH45=2,Paramètres!$D$163,IF(Codes!BH45=3,Paramètres!$D$164,IF(Codes!BH45="A","",0))))),"")</f>
        <v/>
      </c>
      <c r="BG39" s="67" t="str">
        <f>IF(Codes!BI45&lt;&gt;"",IF(Codes!BI45=1,100,IF(Codes!BI45=9,Paramètres!$D$162,IF(Codes!BI45=2,Paramètres!$D$163,IF(Codes!BI45=3,Paramètres!$D$164,IF(Codes!BI45="A","",0))))),"")</f>
        <v/>
      </c>
      <c r="BH39" s="67" t="str">
        <f>IF(Codes!BJ45&lt;&gt;"",IF(Codes!BJ45=1,100,IF(Codes!BJ45=9,50,IF(Codes!BJ45=2,Paramètres!$D$163,IF(Codes!BJ45=3,Paramètres!$D$164,IF(Codes!BJ45="A","",0))))),"")</f>
        <v/>
      </c>
      <c r="BI39" s="67" t="str">
        <f>IF(Codes!BK45&lt;&gt;"",IF(Codes!BK45=1,100,IF(Codes!BK45=9,Paramètres!$D$162,IF(Codes!BK45=2,Paramètres!$D$163,IF(Codes!BK45=3,Paramètres!$D$164,IF(Codes!BK45="A","",0))))),"")</f>
        <v/>
      </c>
      <c r="BJ39" s="67" t="str">
        <f>IF(Codes!BL45&lt;&gt;"",IF(Codes!BL45=1,100,IF(Codes!BL45=9,Paramètres!$D$162,IF(Codes!BL45=2,Paramètres!$D$163,IF(Codes!BL45=3,Paramètres!$D$164,IF(Codes!BL45="A","",0))))),"")</f>
        <v/>
      </c>
      <c r="BK39" s="67" t="str">
        <f>IF(Codes!BM45&lt;&gt;"",IF(Codes!BM45=1,100,IF(Codes!BM45=9,Paramètres!$D$162,IF(Codes!BM45=2,Paramètres!$D$163,IF(Codes!BM45=3,Paramètres!$D$164,IF(Codes!BM45="A","",0))))),"")</f>
        <v/>
      </c>
      <c r="BL39" s="67" t="str">
        <f>IF(Codes!BN45&lt;&gt;"",IF(Codes!BN45=1,100,IF(Codes!BN45=9,Paramètres!$D$162,IF(Codes!BN45=2,Paramètres!$D$163,IF(Codes!BN45=3,Paramètres!$D$164,IF(Codes!BN45="A","",0))))),"")</f>
        <v/>
      </c>
      <c r="BM39" s="67" t="str">
        <f>IF(Codes!BO45&lt;&gt;"",IF(Codes!BO45=1,100,IF(Codes!BO45=9,Paramètres!$D$162,IF(Codes!BO45=2,Paramètres!$D$163,IF(Codes!BO45=3,Paramètres!$D$164,IF(Codes!BO45="A","",0))))),"")</f>
        <v/>
      </c>
      <c r="BN39" s="67" t="str">
        <f>IF(Codes!BP45&lt;&gt;"",IF(Codes!BP45=1,100,IF(Codes!BP45=9,Paramètres!$D$162,IF(Codes!BP45=2,Paramètres!$D$163,IF(Codes!BP45=3,Paramètres!$D$164,IF(Codes!BP45="A","",0))))),"")</f>
        <v/>
      </c>
      <c r="BO39" s="67" t="str">
        <f>IF(Codes!BQ45&lt;&gt;"",IF(Codes!BQ45=1,100,IF(Codes!BQ45=9,Paramètres!$D$162,IF(Codes!BQ45=2,Paramètres!$D$163,IF(Codes!BQ45=3,Paramètres!$D$164,IF(Codes!BQ45="A","",0))))),"")</f>
        <v/>
      </c>
      <c r="BP39" s="67" t="str">
        <f>IF(Codes!BR45&lt;&gt;"",IF(Codes!BR45=1,100,IF(Codes!BR45=9,Paramètres!$D$162,IF(Codes!BR45=2,Paramètres!$D$163,IF(Codes!BR45=3,Paramètres!$D$164,IF(Codes!BR45="A","",0))))),"")</f>
        <v/>
      </c>
      <c r="BQ39" s="67" t="str">
        <f>IF(Codes!BS45&lt;&gt;"",IF(Codes!BS45=1,100,IF(Codes!BS45=9,Paramètres!$D$162,IF(Codes!BS45=2,Paramètres!$D$163,IF(Codes!BS45=3,Paramètres!$D$164,IF(Codes!BS45="A","",0))))),"")</f>
        <v/>
      </c>
      <c r="BR39" s="67" t="str">
        <f>IF(Codes!BT45&lt;&gt;"",IF(Codes!BT45=1,100,IF(Codes!BT45=9,Paramètres!$D$162,IF(Codes!BT45=2,Paramètres!$D$163,IF(Codes!BT45=3,Paramètres!$D$164,IF(Codes!BT45="A","",0))))),"")</f>
        <v/>
      </c>
      <c r="BS39" s="67" t="str">
        <f>IF(Codes!BU45&lt;&gt;"",IF(Codes!BU45=1,100,IF(Codes!BU45=9,Paramètres!$D$162,IF(Codes!BU45=2,Paramètres!$D$163,IF(Codes!BU45=3,Paramètres!$D$164,IF(Codes!BU45="A","",0))))),"")</f>
        <v/>
      </c>
      <c r="BT39" s="67" t="str">
        <f>Codes!C45</f>
        <v/>
      </c>
    </row>
    <row r="40" spans="1:72" s="70" customFormat="1" ht="23.25">
      <c r="A40" s="69" t="str">
        <f>Codes!C46</f>
        <v/>
      </c>
      <c r="B40" s="67" t="str">
        <f>IF(Codes!D46&lt;&gt;"",IF(Codes!D46=1,100,IF(Codes!D46=9,Paramètres!$D$162,IF(Codes!D46=2,Paramètres!$D$163,IF(Codes!D46=3,Paramètres!$D$164,IF(Codes!D46="A","",0))))),"")</f>
        <v/>
      </c>
      <c r="C40" s="67" t="str">
        <f>IF(Codes!E46&lt;&gt;"",IF(Codes!E46=1,100,IF(Codes!E46=9,Paramètres!$D$162,IF(Codes!E46=2,Paramètres!$D$163,IF(Codes!E46=3,Paramètres!$D$164,IF(Codes!E46="A","",0))))),"")</f>
        <v/>
      </c>
      <c r="D40" s="67" t="str">
        <f>IF(Codes!F46&lt;&gt;"",IF(Codes!F46=1,100,IF(Codes!F46=9,Paramètres!$D$162,IF(Codes!F46=2,Paramètres!$D$163,IF(Codes!F46=3,Paramètres!$D$164,IF(Codes!F46="A","",0))))),"")</f>
        <v/>
      </c>
      <c r="E40" s="67" t="str">
        <f>IF(Codes!G46&lt;&gt;"",IF(Codes!G46=1,100,IF(Codes!G46=9,Paramètres!$D$162,IF(Codes!G46=2,Paramètres!$D$163,IF(Codes!G46=3,Paramètres!$D$164,IF(Codes!G46="A","",0))))),"")</f>
        <v/>
      </c>
      <c r="F40" s="67" t="str">
        <f>IF(Codes!H46&lt;&gt;"",IF(Codes!H46=1,100,IF(Codes!H46=9,Paramètres!$D$162,IF(Codes!H46=2,Paramètres!$D$163,IF(Codes!H46=3,Paramètres!$D$164,IF(Codes!H46="A","",0))))),"")</f>
        <v/>
      </c>
      <c r="G40" s="67" t="str">
        <f>IF(Codes!I46&lt;&gt;"",IF(Codes!I46=1,100,IF(Codes!I46=9,Paramètres!$D$162,IF(Codes!I46=2,Paramètres!$D$163,IF(Codes!I46=3,Paramètres!$D$164,IF(Codes!I46="A","",0))))),"")</f>
        <v/>
      </c>
      <c r="H40" s="67" t="str">
        <f>IF(Codes!J46&lt;&gt;"",IF(Codes!J46=1,100,IF(Codes!J46=9,Paramètres!$D$162,IF(Codes!J46=2,Paramètres!$D$163,IF(Codes!J46=3,Paramètres!$D$164,IF(Codes!J46="A","",0))))),"")</f>
        <v/>
      </c>
      <c r="I40" s="67" t="str">
        <f>IF(Codes!K46&lt;&gt;"",IF(Codes!K46=1,100,IF(Codes!K46=9,Paramètres!$D$162,IF(Codes!K46=2,Paramètres!$D$163,IF(Codes!K46=3,Paramètres!$D$164,IF(Codes!K46="A","",0))))),"")</f>
        <v/>
      </c>
      <c r="J40" s="67" t="str">
        <f>IF(Codes!L46&lt;&gt;"",IF(Codes!L46=1,100,IF(Codes!L46=9,Paramètres!$D$162,IF(Codes!L46=2,Paramètres!$D$163,IF(Codes!L46=3,Paramètres!$D$164,IF(Codes!L46="A","",0))))),"")</f>
        <v/>
      </c>
      <c r="K40" s="67" t="str">
        <f>IF(Codes!M46&lt;&gt;"",IF(Codes!M46=1,100,IF(Codes!M46=9,Paramètres!$D$162,IF(Codes!M46=2,Paramètres!$D$163,IF(Codes!M46=3,Paramètres!$D$164,IF(Codes!M46="A","",0))))),"")</f>
        <v/>
      </c>
      <c r="L40" s="67" t="str">
        <f>IF(Codes!N46&lt;&gt;"",IF(Codes!N46=1,100,IF(Codes!N46=9,Paramètres!$D$162,IF(Codes!N46=2,Paramètres!$D$163,IF(Codes!N46=3,Paramètres!$D$164,IF(Codes!N46="A","",0))))),"")</f>
        <v/>
      </c>
      <c r="M40" s="67" t="str">
        <f>IF(Codes!O46&lt;&gt;"",IF(Codes!O46=1,100,IF(Codes!O46=9,Paramètres!$D$162,IF(Codes!O46=2,Paramètres!$D$163,IF(Codes!O46=3,Paramètres!$D$164,IF(Codes!O46="A","",0))))),"")</f>
        <v/>
      </c>
      <c r="N40" s="67" t="str">
        <f>IF(Codes!P46&lt;&gt;"",IF(Codes!P46=1,100,IF(Codes!P46=9,Paramètres!$D$162,IF(Codes!P46=2,Paramètres!$D$163,IF(Codes!P46=3,Paramètres!$D$164,IF(Codes!P46="A","",0))))),"")</f>
        <v/>
      </c>
      <c r="O40" s="67" t="str">
        <f>IF(Codes!Q46&lt;&gt;"",IF(Codes!Q46=1,100,IF(Codes!Q46=9,Paramètres!$D$162,IF(Codes!Q46=2,Paramètres!$D$163,IF(Codes!Q46=3,Paramètres!$D$164,IF(Codes!Q46="A","",0))))),"")</f>
        <v/>
      </c>
      <c r="P40" s="67" t="str">
        <f>IF(Codes!R46&lt;&gt;"",IF(Codes!R46=1,100,IF(Codes!R46=9,Paramètres!$D$162,IF(Codes!R46=2,Paramètres!$D$163,IF(Codes!R46=3,Paramètres!$D$164,IF(Codes!R46="A","",0))))),"")</f>
        <v/>
      </c>
      <c r="Q40" s="67" t="str">
        <f>IF(Codes!S46&lt;&gt;"",IF(Codes!S46=1,100,IF(Codes!S46=9,Paramètres!$D$162,IF(Codes!S46=2,Paramètres!$D$163,IF(Codes!S46=3,Paramètres!$D$164,IF(Codes!S46="A","",0))))),"")</f>
        <v/>
      </c>
      <c r="R40" s="67" t="str">
        <f>IF(Codes!T46&lt;&gt;"",IF(Codes!T46=1,100,IF(Codes!T46=9,Paramètres!$D$162,IF(Codes!T46=2,Paramètres!$D$163,IF(Codes!T46=3,Paramètres!$D$164,IF(Codes!T46="A","",0))))),"")</f>
        <v/>
      </c>
      <c r="S40" s="67" t="str">
        <f>IF(Codes!U46&lt;&gt;"",IF(Codes!U46=1,100,IF(Codes!U46=9,Paramètres!$D$162,IF(Codes!U46=2,Paramètres!$D$163,IF(Codes!U46=3,Paramètres!$D$164,IF(Codes!U46="A","",0))))),"")</f>
        <v/>
      </c>
      <c r="T40" s="67" t="str">
        <f>IF(Codes!V46&lt;&gt;"",IF(Codes!V46=1,100,IF(Codes!V46=9,Paramètres!$D$162,IF(Codes!V46=2,Paramètres!$D$163,IF(Codes!V46=3,Paramètres!$D$164,IF(Codes!V46="A","",0))))),"")</f>
        <v/>
      </c>
      <c r="U40" s="67" t="str">
        <f>IF(Codes!W46&lt;&gt;"",IF(Codes!W46=1,100,IF(Codes!W46=9,Paramètres!$D$162,IF(Codes!W46=2,Paramètres!$D$163,IF(Codes!W46=3,Paramètres!$D$164,IF(Codes!W46="A","",0))))),"")</f>
        <v/>
      </c>
      <c r="V40" s="67" t="str">
        <f>IF(Codes!X46&lt;&gt;"",IF(Codes!X46=1,100,IF(Codes!X46=9,Paramètres!$D$162,IF(Codes!X46=2,Paramètres!$D$163,IF(Codes!X46=3,Paramètres!$D$164,IF(Codes!X46="A","",0))))),"")</f>
        <v/>
      </c>
      <c r="W40" s="67" t="str">
        <f>IF(Codes!Y46&lt;&gt;"",IF(Codes!Y46=1,100,IF(Codes!Y46=9,Paramètres!$D$162,IF(Codes!Y46=2,Paramètres!$D$163,IF(Codes!Y46=3,Paramètres!$D$164,IF(Codes!Y46="A","",0))))),"")</f>
        <v/>
      </c>
      <c r="X40" s="67" t="str">
        <f>IF(Codes!Z46&lt;&gt;"",IF(Codes!Z46=1,100,IF(Codes!Z46=9,Paramètres!$D$162,IF(Codes!Z46=2,Paramètres!$D$163,IF(Codes!Z46=3,Paramètres!$D$164,IF(Codes!Z46="A","",0))))),"")</f>
        <v/>
      </c>
      <c r="Y40" s="67" t="str">
        <f>IF(Codes!AA46&lt;&gt;"",IF(Codes!AA46=1,100,IF(Codes!AA46=9,Paramètres!$D$162,IF(Codes!AA46=2,Paramètres!$D$163,IF(Codes!AA46=3,Paramètres!$D$164,IF(Codes!AA46="A","",0))))),"")</f>
        <v/>
      </c>
      <c r="Z40" s="67" t="str">
        <f>IF(Codes!AB46&lt;&gt;"",IF(Codes!AB46=1,100,IF(Codes!AB46=9,Paramètres!$D$162,IF(Codes!AB46=2,Paramètres!$D$163,IF(Codes!AB46=3,Paramètres!$D$164,IF(Codes!AB46="A","",0))))),"")</f>
        <v/>
      </c>
      <c r="AA40" s="67" t="str">
        <f>IF(Codes!AC46&lt;&gt;"",IF(Codes!AC46=1,100,IF(Codes!AC46=9,Paramètres!$D$162,IF(Codes!AC46=2,Paramètres!$D$163,IF(Codes!AC46=3,Paramètres!$D$164,IF(Codes!AC46="A","",0))))),"")</f>
        <v/>
      </c>
      <c r="AB40" s="67" t="str">
        <f>IF(Codes!AD46&lt;&gt;"",IF(Codes!AD46=1,100,IF(Codes!AD46=9,Paramètres!$D$162,IF(Codes!AD46=2,Paramètres!$D$163,IF(Codes!AD46=3,Paramètres!$D$164,IF(Codes!AD46="A","",0))))),"")</f>
        <v/>
      </c>
      <c r="AC40" s="67" t="str">
        <f>IF(Codes!AE46&lt;&gt;"",IF(Codes!AE46=1,100,IF(Codes!AE46=9,Paramètres!$D$162,IF(Codes!AE46=2,Paramètres!$D$163,IF(Codes!AE46=3,Paramètres!$D$164,IF(Codes!AE46="A","",0))))),"")</f>
        <v/>
      </c>
      <c r="AD40" s="67" t="str">
        <f>IF(Codes!AF46&lt;&gt;"",IF(Codes!AF46=1,100,IF(Codes!AF46=9,Paramètres!$D$162,IF(Codes!AF46=2,Paramètres!$D$163,IF(Codes!AF46=3,Paramètres!$D$164,IF(Codes!AF46="A","",0))))),"")</f>
        <v/>
      </c>
      <c r="AE40" s="67" t="str">
        <f>IF(Codes!AG46&lt;&gt;"",IF(Codes!AG46=1,100,IF(Codes!AG46=9,Paramètres!$D$162,IF(Codes!AG46=2,Paramètres!$D$163,IF(Codes!AG46=3,Paramètres!$D$164,IF(Codes!AG46="A","",0))))),"")</f>
        <v/>
      </c>
      <c r="AF40" s="67" t="str">
        <f>IF(Codes!AH46&lt;&gt;"",IF(Codes!AH46=1,100,IF(Codes!AH46=9,Paramètres!$D$162,IF(Codes!AH46=2,Paramètres!$D$163,IF(Codes!AH46=3,Paramètres!$D$164,IF(Codes!AH46="A","",0))))),"")</f>
        <v/>
      </c>
      <c r="AG40" s="67" t="str">
        <f>IF(Codes!AI46&lt;&gt;"",IF(Codes!AI46=1,100,IF(Codes!AI46=9,Paramètres!$D$162,IF(Codes!AI46=2,Paramètres!$D$163,IF(Codes!AI46=3,Paramètres!$D$164,IF(Codes!AI46="A","",0))))),"")</f>
        <v/>
      </c>
      <c r="AH40" s="67" t="str">
        <f>IF(Codes!AJ46&lt;&gt;"",IF(Codes!AJ46=1,100,IF(Codes!AJ46=9,Paramètres!$D$162,IF(Codes!AJ46=2,Paramètres!$D$163,IF(Codes!AJ46=3,Paramètres!$D$164,IF(Codes!AJ46="A","",0))))),"")</f>
        <v/>
      </c>
      <c r="AI40" s="67" t="str">
        <f>IF(Codes!AK46&lt;&gt;"",IF(Codes!AK46=1,100,IF(Codes!AK46=9,Paramètres!$D$162,IF(Codes!AK46=2,Paramètres!$D$163,IF(Codes!AK46=3,Paramètres!$D$164,IF(Codes!AK46="A","",0))))),"")</f>
        <v/>
      </c>
      <c r="AJ40" s="67" t="str">
        <f>IF(Codes!AL46&lt;&gt;"",IF(Codes!AL46=1,100,IF(Codes!AL46=9,Paramètres!$D$162,IF(Codes!AL46=2,Paramètres!$D$163,IF(Codes!AL46=3,Paramètres!$D$164,IF(Codes!AL46="A","",0))))),"")</f>
        <v/>
      </c>
      <c r="AK40" s="67" t="str">
        <f>IF(Codes!AM46&lt;&gt;"",IF(Codes!AM46=1,100,IF(Codes!AM46=9,Paramètres!$D$162,IF(Codes!AM46=2,Paramètres!$D$163,IF(Codes!AM46=3,Paramètres!$D$164,IF(Codes!AM46="A","",0))))),"")</f>
        <v/>
      </c>
      <c r="AL40" s="67" t="str">
        <f>IF(Codes!AN46&lt;&gt;"",IF(Codes!AN46=1,100,IF(Codes!AN46=9,Paramètres!$D$162,IF(Codes!AN46=2,Paramètres!$D$163,IF(Codes!AN46=3,Paramètres!$D$164,IF(Codes!AN46="A","",0))))),"")</f>
        <v/>
      </c>
      <c r="AM40" s="67" t="str">
        <f>IF(Codes!AO46&lt;&gt;"",IF(Codes!AO46=1,100,IF(Codes!AO46=9,50,IF(Codes!AO46=2,Paramètres!$D$163,IF(Codes!AO46=3,Paramètres!$D$164,IF(Codes!AO46="A","",0))))),"")</f>
        <v/>
      </c>
      <c r="AN40" s="67" t="str">
        <f>IF(Codes!AP46&lt;&gt;"",IF(Codes!AP46=1,100,IF(Codes!AP46=9,50,IF(Codes!AP46=2,Paramètres!$D$163,IF(Codes!AP46=3,Paramètres!$D$164,IF(Codes!AP46="A","",0))))),"")</f>
        <v/>
      </c>
      <c r="AO40" s="67" t="str">
        <f>IF(Codes!AQ46&lt;&gt;"",IF(Codes!AQ46=1,100,IF(Codes!AQ46=9,50,IF(Codes!AQ46=2,Paramètres!$D$163,IF(Codes!AQ46=3,Paramètres!$D$164,IF(Codes!AQ46="A","",0))))),"")</f>
        <v/>
      </c>
      <c r="AP40" s="67" t="str">
        <f>IF(Codes!AR46&lt;&gt;"",IF(Codes!AR46=1,100,IF(Codes!AR46=9,50,IF(Codes!AR46=2,Paramètres!$D$163,IF(Codes!AR46=3,Paramètres!$D$164,IF(Codes!AR46="A","",0))))),"")</f>
        <v/>
      </c>
      <c r="AQ40" s="67" t="str">
        <f>IF(Codes!AS46&lt;&gt;"",IF(Codes!AS46=1,100,IF(Codes!AS46=9,Paramètres!$D$162,IF(Codes!AS46=2,Paramètres!$D$163,IF(Codes!AS46=3,Paramètres!$D$164,IF(Codes!AS46="A","",0))))),"")</f>
        <v/>
      </c>
      <c r="AR40" s="67" t="str">
        <f>IF(Codes!AT46&lt;&gt;"",IF(Codes!AT46=1,100,IF(Codes!AT46=9,50,IF(Codes!AT46=2,Paramètres!$D$163,IF(Codes!AT46=3,Paramètres!$D$164,IF(Codes!AT46="A","",0))))),"")</f>
        <v/>
      </c>
      <c r="AS40" s="67" t="str">
        <f>IF(Codes!AU46&lt;&gt;"",IF(Codes!AU46=1,100,IF(Codes!AU46=9,Paramètres!$D$162,IF(Codes!AU46=2,Paramètres!$D$163,IF(Codes!AU46=3,Paramètres!$D$164,IF(Codes!AU46="A","",0))))),"")</f>
        <v/>
      </c>
      <c r="AT40" s="67" t="str">
        <f>IF(Codes!AV46&lt;&gt;"",IF(Codes!AV46=1,100,IF(Codes!AV46=9,50,IF(Codes!AV46=2,Paramètres!$D$163,IF(Codes!AV46=3,Paramètres!$D$164,IF(Codes!AV46="A","",0))))),"")</f>
        <v/>
      </c>
      <c r="AU40" s="67" t="str">
        <f>IF(Codes!AW46&lt;&gt;"",IF(Codes!AW46=1,100,IF(Codes!AW46=9,Paramètres!$D$162,IF(Codes!AW46=2,Paramètres!$D$163,IF(Codes!AW46=3,Paramètres!$D$164,IF(Codes!AW46="A","",0))))),"")</f>
        <v/>
      </c>
      <c r="AV40" s="67" t="str">
        <f>IF(Codes!AX46&lt;&gt;"",IF(Codes!AX46=1,100,IF(Codes!AX46=9,Paramètres!$D$162,IF(Codes!AX46=2,Paramètres!$D$163,IF(Codes!AX46=3,Paramètres!$D$164,IF(Codes!AX46="A","",0))))),"")</f>
        <v/>
      </c>
      <c r="AW40" s="67" t="str">
        <f>IF(Codes!AY46&lt;&gt;"",IF(Codes!AY46=1,100,IF(Codes!AY46=9,Paramètres!$D$162,IF(Codes!AY46=2,Paramètres!$D$163,IF(Codes!AY46=3,Paramètres!$D$164,IF(Codes!AY46="A","",0))))),"")</f>
        <v/>
      </c>
      <c r="AX40" s="67" t="str">
        <f>IF(Codes!AZ46&lt;&gt;"",IF(Codes!AZ46=1,100,IF(Codes!AZ46=9,50,IF(Codes!AZ46=2,Paramètres!$D$163,IF(Codes!AZ46=3,Paramètres!$D$164,IF(Codes!AZ46="A","",0))))),"")</f>
        <v/>
      </c>
      <c r="AY40" s="67" t="str">
        <f>IF(Codes!BA46&lt;&gt;"",IF(Codes!BA46=1,100,IF(Codes!BA46=9,Paramètres!$D$162,IF(Codes!BA46=2,Paramètres!$D$163,IF(Codes!BA46=3,Paramètres!$D$164,IF(Codes!BA46="A","",0))))),"")</f>
        <v/>
      </c>
      <c r="AZ40" s="67" t="str">
        <f>IF(Codes!BB46&lt;&gt;"",IF(Codes!BB46=1,100,IF(Codes!BB46=9,Paramètres!$D$162,IF(Codes!BB46=2,Paramètres!$D$163,IF(Codes!BB46=3,Paramètres!$D$164,IF(Codes!BB46="A","",0))))),"")</f>
        <v/>
      </c>
      <c r="BA40" s="67" t="str">
        <f>IF(Codes!BC46&lt;&gt;"",IF(Codes!BC46=1,100,IF(Codes!BC46=9,Paramètres!$D$162,IF(Codes!BC46=2,Paramètres!$D$163,IF(Codes!BC46=3,Paramètres!$D$164,IF(Codes!BC46="A","",0))))),"")</f>
        <v/>
      </c>
      <c r="BB40" s="67" t="str">
        <f>IF(Codes!BD46&lt;&gt;"",IF(Codes!BD46=1,100,IF(Codes!BD46=9,Paramètres!$D$162,IF(Codes!BD46=2,Paramètres!$D$163,IF(Codes!BD46=3,Paramètres!$D$164,IF(Codes!BD46="A","",0))))),"")</f>
        <v/>
      </c>
      <c r="BC40" s="67" t="str">
        <f>IF(Codes!BE46&lt;&gt;"",IF(Codes!BE46=1,100,IF(Codes!BE46=9,Paramètres!$D$162,IF(Codes!BE46=2,Paramètres!$D$163,IF(Codes!BE46=3,Paramètres!$D$164,IF(Codes!BE46="A","",0))))),"")</f>
        <v/>
      </c>
      <c r="BD40" s="67" t="str">
        <f>IF(Codes!BF46&lt;&gt;"",IF(Codes!BF46=1,100,IF(Codes!BF46=9,Paramètres!$D$162,IF(Codes!BF46=2,Paramètres!$D$163,IF(Codes!BF46=3,Paramètres!$D$164,IF(Codes!BF46="A","",0))))),"")</f>
        <v/>
      </c>
      <c r="BE40" s="67" t="str">
        <f>IF(Codes!BG46&lt;&gt;"",IF(Codes!BG46=1,100,IF(Codes!BG46=9,Paramètres!$D$162,IF(Codes!BG46=2,Paramètres!$D$163,IF(Codes!BG46=3,Paramètres!$D$164,IF(Codes!BG46="A","",0))))),"")</f>
        <v/>
      </c>
      <c r="BF40" s="67" t="str">
        <f>IF(Codes!BH46&lt;&gt;"",IF(Codes!BH46=1,100,IF(Codes!BH46=9,Paramètres!$D$162,IF(Codes!BH46=2,Paramètres!$D$163,IF(Codes!BH46=3,Paramètres!$D$164,IF(Codes!BH46="A","",0))))),"")</f>
        <v/>
      </c>
      <c r="BG40" s="67" t="str">
        <f>IF(Codes!BI46&lt;&gt;"",IF(Codes!BI46=1,100,IF(Codes!BI46=9,Paramètres!$D$162,IF(Codes!BI46=2,Paramètres!$D$163,IF(Codes!BI46=3,Paramètres!$D$164,IF(Codes!BI46="A","",0))))),"")</f>
        <v/>
      </c>
      <c r="BH40" s="67" t="str">
        <f>IF(Codes!BJ46&lt;&gt;"",IF(Codes!BJ46=1,100,IF(Codes!BJ46=9,50,IF(Codes!BJ46=2,Paramètres!$D$163,IF(Codes!BJ46=3,Paramètres!$D$164,IF(Codes!BJ46="A","",0))))),"")</f>
        <v/>
      </c>
      <c r="BI40" s="67" t="str">
        <f>IF(Codes!BK46&lt;&gt;"",IF(Codes!BK46=1,100,IF(Codes!BK46=9,Paramètres!$D$162,IF(Codes!BK46=2,Paramètres!$D$163,IF(Codes!BK46=3,Paramètres!$D$164,IF(Codes!BK46="A","",0))))),"")</f>
        <v/>
      </c>
      <c r="BJ40" s="67" t="str">
        <f>IF(Codes!BL46&lt;&gt;"",IF(Codes!BL46=1,100,IF(Codes!BL46=9,Paramètres!$D$162,IF(Codes!BL46=2,Paramètres!$D$163,IF(Codes!BL46=3,Paramètres!$D$164,IF(Codes!BL46="A","",0))))),"")</f>
        <v/>
      </c>
      <c r="BK40" s="67" t="str">
        <f>IF(Codes!BM46&lt;&gt;"",IF(Codes!BM46=1,100,IF(Codes!BM46=9,Paramètres!$D$162,IF(Codes!BM46=2,Paramètres!$D$163,IF(Codes!BM46=3,Paramètres!$D$164,IF(Codes!BM46="A","",0))))),"")</f>
        <v/>
      </c>
      <c r="BL40" s="67" t="str">
        <f>IF(Codes!BN46&lt;&gt;"",IF(Codes!BN46=1,100,IF(Codes!BN46=9,Paramètres!$D$162,IF(Codes!BN46=2,Paramètres!$D$163,IF(Codes!BN46=3,Paramètres!$D$164,IF(Codes!BN46="A","",0))))),"")</f>
        <v/>
      </c>
      <c r="BM40" s="67" t="str">
        <f>IF(Codes!BO46&lt;&gt;"",IF(Codes!BO46=1,100,IF(Codes!BO46=9,Paramètres!$D$162,IF(Codes!BO46=2,Paramètres!$D$163,IF(Codes!BO46=3,Paramètres!$D$164,IF(Codes!BO46="A","",0))))),"")</f>
        <v/>
      </c>
      <c r="BN40" s="67" t="str">
        <f>IF(Codes!BP46&lt;&gt;"",IF(Codes!BP46=1,100,IF(Codes!BP46=9,Paramètres!$D$162,IF(Codes!BP46=2,Paramètres!$D$163,IF(Codes!BP46=3,Paramètres!$D$164,IF(Codes!BP46="A","",0))))),"")</f>
        <v/>
      </c>
      <c r="BO40" s="67" t="str">
        <f>IF(Codes!BQ46&lt;&gt;"",IF(Codes!BQ46=1,100,IF(Codes!BQ46=9,Paramètres!$D$162,IF(Codes!BQ46=2,Paramètres!$D$163,IF(Codes!BQ46=3,Paramètres!$D$164,IF(Codes!BQ46="A","",0))))),"")</f>
        <v/>
      </c>
      <c r="BP40" s="67" t="str">
        <f>IF(Codes!BR46&lt;&gt;"",IF(Codes!BR46=1,100,IF(Codes!BR46=9,Paramètres!$D$162,IF(Codes!BR46=2,Paramètres!$D$163,IF(Codes!BR46=3,Paramètres!$D$164,IF(Codes!BR46="A","",0))))),"")</f>
        <v/>
      </c>
      <c r="BQ40" s="67" t="str">
        <f>IF(Codes!BS46&lt;&gt;"",IF(Codes!BS46=1,100,IF(Codes!BS46=9,Paramètres!$D$162,IF(Codes!BS46=2,Paramètres!$D$163,IF(Codes!BS46=3,Paramètres!$D$164,IF(Codes!BS46="A","",0))))),"")</f>
        <v/>
      </c>
      <c r="BR40" s="67" t="str">
        <f>IF(Codes!BT46&lt;&gt;"",IF(Codes!BT46=1,100,IF(Codes!BT46=9,Paramètres!$D$162,IF(Codes!BT46=2,Paramètres!$D$163,IF(Codes!BT46=3,Paramètres!$D$164,IF(Codes!BT46="A","",0))))),"")</f>
        <v/>
      </c>
      <c r="BS40" s="67" t="str">
        <f>IF(Codes!BU46&lt;&gt;"",IF(Codes!BU46=1,100,IF(Codes!BU46=9,Paramètres!$D$162,IF(Codes!BU46=2,Paramètres!$D$163,IF(Codes!BU46=3,Paramètres!$D$164,IF(Codes!BU46="A","",0))))),"")</f>
        <v/>
      </c>
      <c r="BT40" s="67" t="str">
        <f>Codes!C46</f>
        <v/>
      </c>
    </row>
    <row r="41" spans="1:72" s="70" customFormat="1" ht="23.25">
      <c r="A41" s="69" t="str">
        <f>Codes!C47</f>
        <v/>
      </c>
      <c r="B41" s="67" t="str">
        <f>IF(Codes!D47&lt;&gt;"",IF(Codes!D47=1,100,IF(Codes!D47=9,Paramètres!$D$162,IF(Codes!D47=2,Paramètres!$D$163,IF(Codes!D47=3,Paramètres!$D$164,IF(Codes!D47="A","",0))))),"")</f>
        <v/>
      </c>
      <c r="C41" s="67" t="str">
        <f>IF(Codes!E47&lt;&gt;"",IF(Codes!E47=1,100,IF(Codes!E47=9,Paramètres!$D$162,IF(Codes!E47=2,Paramètres!$D$163,IF(Codes!E47=3,Paramètres!$D$164,IF(Codes!E47="A","",0))))),"")</f>
        <v/>
      </c>
      <c r="D41" s="67" t="str">
        <f>IF(Codes!F47&lt;&gt;"",IF(Codes!F47=1,100,IF(Codes!F47=9,Paramètres!$D$162,IF(Codes!F47=2,Paramètres!$D$163,IF(Codes!F47=3,Paramètres!$D$164,IF(Codes!F47="A","",0))))),"")</f>
        <v/>
      </c>
      <c r="E41" s="67" t="str">
        <f>IF(Codes!G47&lt;&gt;"",IF(Codes!G47=1,100,IF(Codes!G47=9,Paramètres!$D$162,IF(Codes!G47=2,Paramètres!$D$163,IF(Codes!G47=3,Paramètres!$D$164,IF(Codes!G47="A","",0))))),"")</f>
        <v/>
      </c>
      <c r="F41" s="67" t="str">
        <f>IF(Codes!H47&lt;&gt;"",IF(Codes!H47=1,100,IF(Codes!H47=9,Paramètres!$D$162,IF(Codes!H47=2,Paramètres!$D$163,IF(Codes!H47=3,Paramètres!$D$164,IF(Codes!H47="A","",0))))),"")</f>
        <v/>
      </c>
      <c r="G41" s="67" t="str">
        <f>IF(Codes!I47&lt;&gt;"",IF(Codes!I47=1,100,IF(Codes!I47=9,Paramètres!$D$162,IF(Codes!I47=2,Paramètres!$D$163,IF(Codes!I47=3,Paramètres!$D$164,IF(Codes!I47="A","",0))))),"")</f>
        <v/>
      </c>
      <c r="H41" s="67" t="str">
        <f>IF(Codes!J47&lt;&gt;"",IF(Codes!J47=1,100,IF(Codes!J47=9,Paramètres!$D$162,IF(Codes!J47=2,Paramètres!$D$163,IF(Codes!J47=3,Paramètres!$D$164,IF(Codes!J47="A","",0))))),"")</f>
        <v/>
      </c>
      <c r="I41" s="67" t="str">
        <f>IF(Codes!K47&lt;&gt;"",IF(Codes!K47=1,100,IF(Codes!K47=9,Paramètres!$D$162,IF(Codes!K47=2,Paramètres!$D$163,IF(Codes!K47=3,Paramètres!$D$164,IF(Codes!K47="A","",0))))),"")</f>
        <v/>
      </c>
      <c r="J41" s="67" t="str">
        <f>IF(Codes!L47&lt;&gt;"",IF(Codes!L47=1,100,IF(Codes!L47=9,Paramètres!$D$162,IF(Codes!L47=2,Paramètres!$D$163,IF(Codes!L47=3,Paramètres!$D$164,IF(Codes!L47="A","",0))))),"")</f>
        <v/>
      </c>
      <c r="K41" s="67" t="str">
        <f>IF(Codes!M47&lt;&gt;"",IF(Codes!M47=1,100,IF(Codes!M47=9,Paramètres!$D$162,IF(Codes!M47=2,Paramètres!$D$163,IF(Codes!M47=3,Paramètres!$D$164,IF(Codes!M47="A","",0))))),"")</f>
        <v/>
      </c>
      <c r="L41" s="67" t="str">
        <f>IF(Codes!N47&lt;&gt;"",IF(Codes!N47=1,100,IF(Codes!N47=9,Paramètres!$D$162,IF(Codes!N47=2,Paramètres!$D$163,IF(Codes!N47=3,Paramètres!$D$164,IF(Codes!N47="A","",0))))),"")</f>
        <v/>
      </c>
      <c r="M41" s="67" t="str">
        <f>IF(Codes!O47&lt;&gt;"",IF(Codes!O47=1,100,IF(Codes!O47=9,Paramètres!$D$162,IF(Codes!O47=2,Paramètres!$D$163,IF(Codes!O47=3,Paramètres!$D$164,IF(Codes!O47="A","",0))))),"")</f>
        <v/>
      </c>
      <c r="N41" s="67" t="str">
        <f>IF(Codes!P47&lt;&gt;"",IF(Codes!P47=1,100,IF(Codes!P47=9,Paramètres!$D$162,IF(Codes!P47=2,Paramètres!$D$163,IF(Codes!P47=3,Paramètres!$D$164,IF(Codes!P47="A","",0))))),"")</f>
        <v/>
      </c>
      <c r="O41" s="67" t="str">
        <f>IF(Codes!Q47&lt;&gt;"",IF(Codes!Q47=1,100,IF(Codes!Q47=9,Paramètres!$D$162,IF(Codes!Q47=2,Paramètres!$D$163,IF(Codes!Q47=3,Paramètres!$D$164,IF(Codes!Q47="A","",0))))),"")</f>
        <v/>
      </c>
      <c r="P41" s="67" t="str">
        <f>IF(Codes!R47&lt;&gt;"",IF(Codes!R47=1,100,IF(Codes!R47=9,Paramètres!$D$162,IF(Codes!R47=2,Paramètres!$D$163,IF(Codes!R47=3,Paramètres!$D$164,IF(Codes!R47="A","",0))))),"")</f>
        <v/>
      </c>
      <c r="Q41" s="67" t="str">
        <f>IF(Codes!S47&lt;&gt;"",IF(Codes!S47=1,100,IF(Codes!S47=9,Paramètres!$D$162,IF(Codes!S47=2,Paramètres!$D$163,IF(Codes!S47=3,Paramètres!$D$164,IF(Codes!S47="A","",0))))),"")</f>
        <v/>
      </c>
      <c r="R41" s="67" t="str">
        <f>IF(Codes!T47&lt;&gt;"",IF(Codes!T47=1,100,IF(Codes!T47=9,Paramètres!$D$162,IF(Codes!T47=2,Paramètres!$D$163,IF(Codes!T47=3,Paramètres!$D$164,IF(Codes!T47="A","",0))))),"")</f>
        <v/>
      </c>
      <c r="S41" s="67" t="str">
        <f>IF(Codes!U47&lt;&gt;"",IF(Codes!U47=1,100,IF(Codes!U47=9,Paramètres!$D$162,IF(Codes!U47=2,Paramètres!$D$163,IF(Codes!U47=3,Paramètres!$D$164,IF(Codes!U47="A","",0))))),"")</f>
        <v/>
      </c>
      <c r="T41" s="67" t="str">
        <f>IF(Codes!V47&lt;&gt;"",IF(Codes!V47=1,100,IF(Codes!V47=9,Paramètres!$D$162,IF(Codes!V47=2,Paramètres!$D$163,IF(Codes!V47=3,Paramètres!$D$164,IF(Codes!V47="A","",0))))),"")</f>
        <v/>
      </c>
      <c r="U41" s="67" t="str">
        <f>IF(Codes!W47&lt;&gt;"",IF(Codes!W47=1,100,IF(Codes!W47=9,Paramètres!$D$162,IF(Codes!W47=2,Paramètres!$D$163,IF(Codes!W47=3,Paramètres!$D$164,IF(Codes!W47="A","",0))))),"")</f>
        <v/>
      </c>
      <c r="V41" s="67" t="str">
        <f>IF(Codes!X47&lt;&gt;"",IF(Codes!X47=1,100,IF(Codes!X47=9,Paramètres!$D$162,IF(Codes!X47=2,Paramètres!$D$163,IF(Codes!X47=3,Paramètres!$D$164,IF(Codes!X47="A","",0))))),"")</f>
        <v/>
      </c>
      <c r="W41" s="67" t="str">
        <f>IF(Codes!Y47&lt;&gt;"",IF(Codes!Y47=1,100,IF(Codes!Y47=9,Paramètres!$D$162,IF(Codes!Y47=2,Paramètres!$D$163,IF(Codes!Y47=3,Paramètres!$D$164,IF(Codes!Y47="A","",0))))),"")</f>
        <v/>
      </c>
      <c r="X41" s="67" t="str">
        <f>IF(Codes!Z47&lt;&gt;"",IF(Codes!Z47=1,100,IF(Codes!Z47=9,Paramètres!$D$162,IF(Codes!Z47=2,Paramètres!$D$163,IF(Codes!Z47=3,Paramètres!$D$164,IF(Codes!Z47="A","",0))))),"")</f>
        <v/>
      </c>
      <c r="Y41" s="67" t="str">
        <f>IF(Codes!AA47&lt;&gt;"",IF(Codes!AA47=1,100,IF(Codes!AA47=9,Paramètres!$D$162,IF(Codes!AA47=2,Paramètres!$D$163,IF(Codes!AA47=3,Paramètres!$D$164,IF(Codes!AA47="A","",0))))),"")</f>
        <v/>
      </c>
      <c r="Z41" s="67" t="str">
        <f>IF(Codes!AB47&lt;&gt;"",IF(Codes!AB47=1,100,IF(Codes!AB47=9,Paramètres!$D$162,IF(Codes!AB47=2,Paramètres!$D$163,IF(Codes!AB47=3,Paramètres!$D$164,IF(Codes!AB47="A","",0))))),"")</f>
        <v/>
      </c>
      <c r="AA41" s="67" t="str">
        <f>IF(Codes!AC47&lt;&gt;"",IF(Codes!AC47=1,100,IF(Codes!AC47=9,Paramètres!$D$162,IF(Codes!AC47=2,Paramètres!$D$163,IF(Codes!AC47=3,Paramètres!$D$164,IF(Codes!AC47="A","",0))))),"")</f>
        <v/>
      </c>
      <c r="AB41" s="67" t="str">
        <f>IF(Codes!AD47&lt;&gt;"",IF(Codes!AD47=1,100,IF(Codes!AD47=9,Paramètres!$D$162,IF(Codes!AD47=2,Paramètres!$D$163,IF(Codes!AD47=3,Paramètres!$D$164,IF(Codes!AD47="A","",0))))),"")</f>
        <v/>
      </c>
      <c r="AC41" s="67" t="str">
        <f>IF(Codes!AE47&lt;&gt;"",IF(Codes!AE47=1,100,IF(Codes!AE47=9,Paramètres!$D$162,IF(Codes!AE47=2,Paramètres!$D$163,IF(Codes!AE47=3,Paramètres!$D$164,IF(Codes!AE47="A","",0))))),"")</f>
        <v/>
      </c>
      <c r="AD41" s="67" t="str">
        <f>IF(Codes!AF47&lt;&gt;"",IF(Codes!AF47=1,100,IF(Codes!AF47=9,Paramètres!$D$162,IF(Codes!AF47=2,Paramètres!$D$163,IF(Codes!AF47=3,Paramètres!$D$164,IF(Codes!AF47="A","",0))))),"")</f>
        <v/>
      </c>
      <c r="AE41" s="67" t="str">
        <f>IF(Codes!AG47&lt;&gt;"",IF(Codes!AG47=1,100,IF(Codes!AG47=9,Paramètres!$D$162,IF(Codes!AG47=2,Paramètres!$D$163,IF(Codes!AG47=3,Paramètres!$D$164,IF(Codes!AG47="A","",0))))),"")</f>
        <v/>
      </c>
      <c r="AF41" s="67" t="str">
        <f>IF(Codes!AH47&lt;&gt;"",IF(Codes!AH47=1,100,IF(Codes!AH47=9,Paramètres!$D$162,IF(Codes!AH47=2,Paramètres!$D$163,IF(Codes!AH47=3,Paramètres!$D$164,IF(Codes!AH47="A","",0))))),"")</f>
        <v/>
      </c>
      <c r="AG41" s="67" t="str">
        <f>IF(Codes!AI47&lt;&gt;"",IF(Codes!AI47=1,100,IF(Codes!AI47=9,Paramètres!$D$162,IF(Codes!AI47=2,Paramètres!$D$163,IF(Codes!AI47=3,Paramètres!$D$164,IF(Codes!AI47="A","",0))))),"")</f>
        <v/>
      </c>
      <c r="AH41" s="67" t="str">
        <f>IF(Codes!AJ47&lt;&gt;"",IF(Codes!AJ47=1,100,IF(Codes!AJ47=9,Paramètres!$D$162,IF(Codes!AJ47=2,Paramètres!$D$163,IF(Codes!AJ47=3,Paramètres!$D$164,IF(Codes!AJ47="A","",0))))),"")</f>
        <v/>
      </c>
      <c r="AI41" s="67" t="str">
        <f>IF(Codes!AK47&lt;&gt;"",IF(Codes!AK47=1,100,IF(Codes!AK47=9,Paramètres!$D$162,IF(Codes!AK47=2,Paramètres!$D$163,IF(Codes!AK47=3,Paramètres!$D$164,IF(Codes!AK47="A","",0))))),"")</f>
        <v/>
      </c>
      <c r="AJ41" s="67" t="str">
        <f>IF(Codes!AL47&lt;&gt;"",IF(Codes!AL47=1,100,IF(Codes!AL47=9,Paramètres!$D$162,IF(Codes!AL47=2,Paramètres!$D$163,IF(Codes!AL47=3,Paramètres!$D$164,IF(Codes!AL47="A","",0))))),"")</f>
        <v/>
      </c>
      <c r="AK41" s="67" t="str">
        <f>IF(Codes!AM47&lt;&gt;"",IF(Codes!AM47=1,100,IF(Codes!AM47=9,Paramètres!$D$162,IF(Codes!AM47=2,Paramètres!$D$163,IF(Codes!AM47=3,Paramètres!$D$164,IF(Codes!AM47="A","",0))))),"")</f>
        <v/>
      </c>
      <c r="AL41" s="67" t="str">
        <f>IF(Codes!AN47&lt;&gt;"",IF(Codes!AN47=1,100,IF(Codes!AN47=9,Paramètres!$D$162,IF(Codes!AN47=2,Paramètres!$D$163,IF(Codes!AN47=3,Paramètres!$D$164,IF(Codes!AN47="A","",0))))),"")</f>
        <v/>
      </c>
      <c r="AM41" s="67" t="str">
        <f>IF(Codes!AO47&lt;&gt;"",IF(Codes!AO47=1,100,IF(Codes!AO47=9,50,IF(Codes!AO47=2,Paramètres!$D$163,IF(Codes!AO47=3,Paramètres!$D$164,IF(Codes!AO47="A","",0))))),"")</f>
        <v/>
      </c>
      <c r="AN41" s="67" t="str">
        <f>IF(Codes!AP47&lt;&gt;"",IF(Codes!AP47=1,100,IF(Codes!AP47=9,50,IF(Codes!AP47=2,Paramètres!$D$163,IF(Codes!AP47=3,Paramètres!$D$164,IF(Codes!AP47="A","",0))))),"")</f>
        <v/>
      </c>
      <c r="AO41" s="67" t="str">
        <f>IF(Codes!AQ47&lt;&gt;"",IF(Codes!AQ47=1,100,IF(Codes!AQ47=9,50,IF(Codes!AQ47=2,Paramètres!$D$163,IF(Codes!AQ47=3,Paramètres!$D$164,IF(Codes!AQ47="A","",0))))),"")</f>
        <v/>
      </c>
      <c r="AP41" s="67" t="str">
        <f>IF(Codes!AR47&lt;&gt;"",IF(Codes!AR47=1,100,IF(Codes!AR47=9,50,IF(Codes!AR47=2,Paramètres!$D$163,IF(Codes!AR47=3,Paramètres!$D$164,IF(Codes!AR47="A","",0))))),"")</f>
        <v/>
      </c>
      <c r="AQ41" s="67" t="str">
        <f>IF(Codes!AS47&lt;&gt;"",IF(Codes!AS47=1,100,IF(Codes!AS47=9,Paramètres!$D$162,IF(Codes!AS47=2,Paramètres!$D$163,IF(Codes!AS47=3,Paramètres!$D$164,IF(Codes!AS47="A","",0))))),"")</f>
        <v/>
      </c>
      <c r="AR41" s="67" t="str">
        <f>IF(Codes!AT47&lt;&gt;"",IF(Codes!AT47=1,100,IF(Codes!AT47=9,50,IF(Codes!AT47=2,Paramètres!$D$163,IF(Codes!AT47=3,Paramètres!$D$164,IF(Codes!AT47="A","",0))))),"")</f>
        <v/>
      </c>
      <c r="AS41" s="67" t="str">
        <f>IF(Codes!AU47&lt;&gt;"",IF(Codes!AU47=1,100,IF(Codes!AU47=9,Paramètres!$D$162,IF(Codes!AU47=2,Paramètres!$D$163,IF(Codes!AU47=3,Paramètres!$D$164,IF(Codes!AU47="A","",0))))),"")</f>
        <v/>
      </c>
      <c r="AT41" s="67" t="str">
        <f>IF(Codes!AV47&lt;&gt;"",IF(Codes!AV47=1,100,IF(Codes!AV47=9,50,IF(Codes!AV47=2,Paramètres!$D$163,IF(Codes!AV47=3,Paramètres!$D$164,IF(Codes!AV47="A","",0))))),"")</f>
        <v/>
      </c>
      <c r="AU41" s="67" t="str">
        <f>IF(Codes!AW47&lt;&gt;"",IF(Codes!AW47=1,100,IF(Codes!AW47=9,Paramètres!$D$162,IF(Codes!AW47=2,Paramètres!$D$163,IF(Codes!AW47=3,Paramètres!$D$164,IF(Codes!AW47="A","",0))))),"")</f>
        <v/>
      </c>
      <c r="AV41" s="67" t="str">
        <f>IF(Codes!AX47&lt;&gt;"",IF(Codes!AX47=1,100,IF(Codes!AX47=9,Paramètres!$D$162,IF(Codes!AX47=2,Paramètres!$D$163,IF(Codes!AX47=3,Paramètres!$D$164,IF(Codes!AX47="A","",0))))),"")</f>
        <v/>
      </c>
      <c r="AW41" s="67" t="str">
        <f>IF(Codes!AY47&lt;&gt;"",IF(Codes!AY47=1,100,IF(Codes!AY47=9,Paramètres!$D$162,IF(Codes!AY47=2,Paramètres!$D$163,IF(Codes!AY47=3,Paramètres!$D$164,IF(Codes!AY47="A","",0))))),"")</f>
        <v/>
      </c>
      <c r="AX41" s="67" t="str">
        <f>IF(Codes!AZ47&lt;&gt;"",IF(Codes!AZ47=1,100,IF(Codes!AZ47=9,50,IF(Codes!AZ47=2,Paramètres!$D$163,IF(Codes!AZ47=3,Paramètres!$D$164,IF(Codes!AZ47="A","",0))))),"")</f>
        <v/>
      </c>
      <c r="AY41" s="67" t="str">
        <f>IF(Codes!BA47&lt;&gt;"",IF(Codes!BA47=1,100,IF(Codes!BA47=9,Paramètres!$D$162,IF(Codes!BA47=2,Paramètres!$D$163,IF(Codes!BA47=3,Paramètres!$D$164,IF(Codes!BA47="A","",0))))),"")</f>
        <v/>
      </c>
      <c r="AZ41" s="67" t="str">
        <f>IF(Codes!BB47&lt;&gt;"",IF(Codes!BB47=1,100,IF(Codes!BB47=9,Paramètres!$D$162,IF(Codes!BB47=2,Paramètres!$D$163,IF(Codes!BB47=3,Paramètres!$D$164,IF(Codes!BB47="A","",0))))),"")</f>
        <v/>
      </c>
      <c r="BA41" s="67" t="str">
        <f>IF(Codes!BC47&lt;&gt;"",IF(Codes!BC47=1,100,IF(Codes!BC47=9,Paramètres!$D$162,IF(Codes!BC47=2,Paramètres!$D$163,IF(Codes!BC47=3,Paramètres!$D$164,IF(Codes!BC47="A","",0))))),"")</f>
        <v/>
      </c>
      <c r="BB41" s="67" t="str">
        <f>IF(Codes!BD47&lt;&gt;"",IF(Codes!BD47=1,100,IF(Codes!BD47=9,Paramètres!$D$162,IF(Codes!BD47=2,Paramètres!$D$163,IF(Codes!BD47=3,Paramètres!$D$164,IF(Codes!BD47="A","",0))))),"")</f>
        <v/>
      </c>
      <c r="BC41" s="67" t="str">
        <f>IF(Codes!BE47&lt;&gt;"",IF(Codes!BE47=1,100,IF(Codes!BE47=9,Paramètres!$D$162,IF(Codes!BE47=2,Paramètres!$D$163,IF(Codes!BE47=3,Paramètres!$D$164,IF(Codes!BE47="A","",0))))),"")</f>
        <v/>
      </c>
      <c r="BD41" s="67" t="str">
        <f>IF(Codes!BF47&lt;&gt;"",IF(Codes!BF47=1,100,IF(Codes!BF47=9,Paramètres!$D$162,IF(Codes!BF47=2,Paramètres!$D$163,IF(Codes!BF47=3,Paramètres!$D$164,IF(Codes!BF47="A","",0))))),"")</f>
        <v/>
      </c>
      <c r="BE41" s="67" t="str">
        <f>IF(Codes!BG47&lt;&gt;"",IF(Codes!BG47=1,100,IF(Codes!BG47=9,Paramètres!$D$162,IF(Codes!BG47=2,Paramètres!$D$163,IF(Codes!BG47=3,Paramètres!$D$164,IF(Codes!BG47="A","",0))))),"")</f>
        <v/>
      </c>
      <c r="BF41" s="67" t="str">
        <f>IF(Codes!BH47&lt;&gt;"",IF(Codes!BH47=1,100,IF(Codes!BH47=9,Paramètres!$D$162,IF(Codes!BH47=2,Paramètres!$D$163,IF(Codes!BH47=3,Paramètres!$D$164,IF(Codes!BH47="A","",0))))),"")</f>
        <v/>
      </c>
      <c r="BG41" s="67" t="str">
        <f>IF(Codes!BI47&lt;&gt;"",IF(Codes!BI47=1,100,IF(Codes!BI47=9,Paramètres!$D$162,IF(Codes!BI47=2,Paramètres!$D$163,IF(Codes!BI47=3,Paramètres!$D$164,IF(Codes!BI47="A","",0))))),"")</f>
        <v/>
      </c>
      <c r="BH41" s="67" t="str">
        <f>IF(Codes!BJ47&lt;&gt;"",IF(Codes!BJ47=1,100,IF(Codes!BJ47=9,50,IF(Codes!BJ47=2,Paramètres!$D$163,IF(Codes!BJ47=3,Paramètres!$D$164,IF(Codes!BJ47="A","",0))))),"")</f>
        <v/>
      </c>
      <c r="BI41" s="67" t="str">
        <f>IF(Codes!BK47&lt;&gt;"",IF(Codes!BK47=1,100,IF(Codes!BK47=9,Paramètres!$D$162,IF(Codes!BK47=2,Paramètres!$D$163,IF(Codes!BK47=3,Paramètres!$D$164,IF(Codes!BK47="A","",0))))),"")</f>
        <v/>
      </c>
      <c r="BJ41" s="67" t="str">
        <f>IF(Codes!BL47&lt;&gt;"",IF(Codes!BL47=1,100,IF(Codes!BL47=9,Paramètres!$D$162,IF(Codes!BL47=2,Paramètres!$D$163,IF(Codes!BL47=3,Paramètres!$D$164,IF(Codes!BL47="A","",0))))),"")</f>
        <v/>
      </c>
      <c r="BK41" s="67" t="str">
        <f>IF(Codes!BM47&lt;&gt;"",IF(Codes!BM47=1,100,IF(Codes!BM47=9,Paramètres!$D$162,IF(Codes!BM47=2,Paramètres!$D$163,IF(Codes!BM47=3,Paramètres!$D$164,IF(Codes!BM47="A","",0))))),"")</f>
        <v/>
      </c>
      <c r="BL41" s="67" t="str">
        <f>IF(Codes!BN47&lt;&gt;"",IF(Codes!BN47=1,100,IF(Codes!BN47=9,Paramètres!$D$162,IF(Codes!BN47=2,Paramètres!$D$163,IF(Codes!BN47=3,Paramètres!$D$164,IF(Codes!BN47="A","",0))))),"")</f>
        <v/>
      </c>
      <c r="BM41" s="67" t="str">
        <f>IF(Codes!BO47&lt;&gt;"",IF(Codes!BO47=1,100,IF(Codes!BO47=9,Paramètres!$D$162,IF(Codes!BO47=2,Paramètres!$D$163,IF(Codes!BO47=3,Paramètres!$D$164,IF(Codes!BO47="A","",0))))),"")</f>
        <v/>
      </c>
      <c r="BN41" s="67" t="str">
        <f>IF(Codes!BP47&lt;&gt;"",IF(Codes!BP47=1,100,IF(Codes!BP47=9,Paramètres!$D$162,IF(Codes!BP47=2,Paramètres!$D$163,IF(Codes!BP47=3,Paramètres!$D$164,IF(Codes!BP47="A","",0))))),"")</f>
        <v/>
      </c>
      <c r="BO41" s="67" t="str">
        <f>IF(Codes!BQ47&lt;&gt;"",IF(Codes!BQ47=1,100,IF(Codes!BQ47=9,Paramètres!$D$162,IF(Codes!BQ47=2,Paramètres!$D$163,IF(Codes!BQ47=3,Paramètres!$D$164,IF(Codes!BQ47="A","",0))))),"")</f>
        <v/>
      </c>
      <c r="BP41" s="67" t="str">
        <f>IF(Codes!BR47&lt;&gt;"",IF(Codes!BR47=1,100,IF(Codes!BR47=9,Paramètres!$D$162,IF(Codes!BR47=2,Paramètres!$D$163,IF(Codes!BR47=3,Paramètres!$D$164,IF(Codes!BR47="A","",0))))),"")</f>
        <v/>
      </c>
      <c r="BQ41" s="67" t="str">
        <f>IF(Codes!BS47&lt;&gt;"",IF(Codes!BS47=1,100,IF(Codes!BS47=9,Paramètres!$D$162,IF(Codes!BS47=2,Paramètres!$D$163,IF(Codes!BS47=3,Paramètres!$D$164,IF(Codes!BS47="A","",0))))),"")</f>
        <v/>
      </c>
      <c r="BR41" s="67" t="str">
        <f>IF(Codes!BT47&lt;&gt;"",IF(Codes!BT47=1,100,IF(Codes!BT47=9,Paramètres!$D$162,IF(Codes!BT47=2,Paramètres!$D$163,IF(Codes!BT47=3,Paramètres!$D$164,IF(Codes!BT47="A","",0))))),"")</f>
        <v/>
      </c>
      <c r="BS41" s="67" t="str">
        <f>IF(Codes!BU47&lt;&gt;"",IF(Codes!BU47=1,100,IF(Codes!BU47=9,Paramètres!$D$162,IF(Codes!BU47=2,Paramètres!$D$163,IF(Codes!BU47=3,Paramètres!$D$164,IF(Codes!BU47="A","",0))))),"")</f>
        <v/>
      </c>
      <c r="BT41" s="67" t="str">
        <f>Codes!C47</f>
        <v/>
      </c>
    </row>
    <row r="42" spans="1:72" s="70" customFormat="1" ht="23.25">
      <c r="A42" s="69" t="str">
        <f>Codes!C48</f>
        <v/>
      </c>
      <c r="B42" s="67" t="str">
        <f>IF(Codes!D48&lt;&gt;"",IF(Codes!D48=1,100,IF(Codes!D48=9,Paramètres!$D$162,IF(Codes!D48=2,Paramètres!$D$163,IF(Codes!D48=3,Paramètres!$D$164,IF(Codes!D48="A","",0))))),"")</f>
        <v/>
      </c>
      <c r="C42" s="67" t="str">
        <f>IF(Codes!E48&lt;&gt;"",IF(Codes!E48=1,100,IF(Codes!E48=9,Paramètres!$D$162,IF(Codes!E48=2,Paramètres!$D$163,IF(Codes!E48=3,Paramètres!$D$164,IF(Codes!E48="A","",0))))),"")</f>
        <v/>
      </c>
      <c r="D42" s="67" t="str">
        <f>IF(Codes!F48&lt;&gt;"",IF(Codes!F48=1,100,IF(Codes!F48=9,Paramètres!$D$162,IF(Codes!F48=2,Paramètres!$D$163,IF(Codes!F48=3,Paramètres!$D$164,IF(Codes!F48="A","",0))))),"")</f>
        <v/>
      </c>
      <c r="E42" s="67" t="str">
        <f>IF(Codes!G48&lt;&gt;"",IF(Codes!G48=1,100,IF(Codes!G48=9,Paramètres!$D$162,IF(Codes!G48=2,Paramètres!$D$163,IF(Codes!G48=3,Paramètres!$D$164,IF(Codes!G48="A","",0))))),"")</f>
        <v/>
      </c>
      <c r="F42" s="67" t="str">
        <f>IF(Codes!H48&lt;&gt;"",IF(Codes!H48=1,100,IF(Codes!H48=9,Paramètres!$D$162,IF(Codes!H48=2,Paramètres!$D$163,IF(Codes!H48=3,Paramètres!$D$164,IF(Codes!H48="A","",0))))),"")</f>
        <v/>
      </c>
      <c r="G42" s="67" t="str">
        <f>IF(Codes!I48&lt;&gt;"",IF(Codes!I48=1,100,IF(Codes!I48=9,Paramètres!$D$162,IF(Codes!I48=2,Paramètres!$D$163,IF(Codes!I48=3,Paramètres!$D$164,IF(Codes!I48="A","",0))))),"")</f>
        <v/>
      </c>
      <c r="H42" s="67" t="str">
        <f>IF(Codes!J48&lt;&gt;"",IF(Codes!J48=1,100,IF(Codes!J48=9,Paramètres!$D$162,IF(Codes!J48=2,Paramètres!$D$163,IF(Codes!J48=3,Paramètres!$D$164,IF(Codes!J48="A","",0))))),"")</f>
        <v/>
      </c>
      <c r="I42" s="67" t="str">
        <f>IF(Codes!K48&lt;&gt;"",IF(Codes!K48=1,100,IF(Codes!K48=9,Paramètres!$D$162,IF(Codes!K48=2,Paramètres!$D$163,IF(Codes!K48=3,Paramètres!$D$164,IF(Codes!K48="A","",0))))),"")</f>
        <v/>
      </c>
      <c r="J42" s="67" t="str">
        <f>IF(Codes!L48&lt;&gt;"",IF(Codes!L48=1,100,IF(Codes!L48=9,Paramètres!$D$162,IF(Codes!L48=2,Paramètres!$D$163,IF(Codes!L48=3,Paramètres!$D$164,IF(Codes!L48="A","",0))))),"")</f>
        <v/>
      </c>
      <c r="K42" s="67" t="str">
        <f>IF(Codes!M48&lt;&gt;"",IF(Codes!M48=1,100,IF(Codes!M48=9,Paramètres!$D$162,IF(Codes!M48=2,Paramètres!$D$163,IF(Codes!M48=3,Paramètres!$D$164,IF(Codes!M48="A","",0))))),"")</f>
        <v/>
      </c>
      <c r="L42" s="67" t="str">
        <f>IF(Codes!N48&lt;&gt;"",IF(Codes!N48=1,100,IF(Codes!N48=9,Paramètres!$D$162,IF(Codes!N48=2,Paramètres!$D$163,IF(Codes!N48=3,Paramètres!$D$164,IF(Codes!N48="A","",0))))),"")</f>
        <v/>
      </c>
      <c r="M42" s="67" t="str">
        <f>IF(Codes!O48&lt;&gt;"",IF(Codes!O48=1,100,IF(Codes!O48=9,Paramètres!$D$162,IF(Codes!O48=2,Paramètres!$D$163,IF(Codes!O48=3,Paramètres!$D$164,IF(Codes!O48="A","",0))))),"")</f>
        <v/>
      </c>
      <c r="N42" s="67" t="str">
        <f>IF(Codes!P48&lt;&gt;"",IF(Codes!P48=1,100,IF(Codes!P48=9,Paramètres!$D$162,IF(Codes!P48=2,Paramètres!$D$163,IF(Codes!P48=3,Paramètres!$D$164,IF(Codes!P48="A","",0))))),"")</f>
        <v/>
      </c>
      <c r="O42" s="67" t="str">
        <f>IF(Codes!Q48&lt;&gt;"",IF(Codes!Q48=1,100,IF(Codes!Q48=9,Paramètres!$D$162,IF(Codes!Q48=2,Paramètres!$D$163,IF(Codes!Q48=3,Paramètres!$D$164,IF(Codes!Q48="A","",0))))),"")</f>
        <v/>
      </c>
      <c r="P42" s="67" t="str">
        <f>IF(Codes!R48&lt;&gt;"",IF(Codes!R48=1,100,IF(Codes!R48=9,Paramètres!$D$162,IF(Codes!R48=2,Paramètres!$D$163,IF(Codes!R48=3,Paramètres!$D$164,IF(Codes!R48="A","",0))))),"")</f>
        <v/>
      </c>
      <c r="Q42" s="67" t="str">
        <f>IF(Codes!S48&lt;&gt;"",IF(Codes!S48=1,100,IF(Codes!S48=9,Paramètres!$D$162,IF(Codes!S48=2,Paramètres!$D$163,IF(Codes!S48=3,Paramètres!$D$164,IF(Codes!S48="A","",0))))),"")</f>
        <v/>
      </c>
      <c r="R42" s="67" t="str">
        <f>IF(Codes!T48&lt;&gt;"",IF(Codes!T48=1,100,IF(Codes!T48=9,Paramètres!$D$162,IF(Codes!T48=2,Paramètres!$D$163,IF(Codes!T48=3,Paramètres!$D$164,IF(Codes!T48="A","",0))))),"")</f>
        <v/>
      </c>
      <c r="S42" s="67" t="str">
        <f>IF(Codes!U48&lt;&gt;"",IF(Codes!U48=1,100,IF(Codes!U48=9,Paramètres!$D$162,IF(Codes!U48=2,Paramètres!$D$163,IF(Codes!U48=3,Paramètres!$D$164,IF(Codes!U48="A","",0))))),"")</f>
        <v/>
      </c>
      <c r="T42" s="67" t="str">
        <f>IF(Codes!V48&lt;&gt;"",IF(Codes!V48=1,100,IF(Codes!V48=9,Paramètres!$D$162,IF(Codes!V48=2,Paramètres!$D$163,IF(Codes!V48=3,Paramètres!$D$164,IF(Codes!V48="A","",0))))),"")</f>
        <v/>
      </c>
      <c r="U42" s="67" t="str">
        <f>IF(Codes!W48&lt;&gt;"",IF(Codes!W48=1,100,IF(Codes!W48=9,Paramètres!$D$162,IF(Codes!W48=2,Paramètres!$D$163,IF(Codes!W48=3,Paramètres!$D$164,IF(Codes!W48="A","",0))))),"")</f>
        <v/>
      </c>
      <c r="V42" s="67" t="str">
        <f>IF(Codes!X48&lt;&gt;"",IF(Codes!X48=1,100,IF(Codes!X48=9,Paramètres!$D$162,IF(Codes!X48=2,Paramètres!$D$163,IF(Codes!X48=3,Paramètres!$D$164,IF(Codes!X48="A","",0))))),"")</f>
        <v/>
      </c>
      <c r="W42" s="67" t="str">
        <f>IF(Codes!Y48&lt;&gt;"",IF(Codes!Y48=1,100,IF(Codes!Y48=9,Paramètres!$D$162,IF(Codes!Y48=2,Paramètres!$D$163,IF(Codes!Y48=3,Paramètres!$D$164,IF(Codes!Y48="A","",0))))),"")</f>
        <v/>
      </c>
      <c r="X42" s="67" t="str">
        <f>IF(Codes!Z48&lt;&gt;"",IF(Codes!Z48=1,100,IF(Codes!Z48=9,Paramètres!$D$162,IF(Codes!Z48=2,Paramètres!$D$163,IF(Codes!Z48=3,Paramètres!$D$164,IF(Codes!Z48="A","",0))))),"")</f>
        <v/>
      </c>
      <c r="Y42" s="67" t="str">
        <f>IF(Codes!AA48&lt;&gt;"",IF(Codes!AA48=1,100,IF(Codes!AA48=9,Paramètres!$D$162,IF(Codes!AA48=2,Paramètres!$D$163,IF(Codes!AA48=3,Paramètres!$D$164,IF(Codes!AA48="A","",0))))),"")</f>
        <v/>
      </c>
      <c r="Z42" s="67" t="str">
        <f>IF(Codes!AB48&lt;&gt;"",IF(Codes!AB48=1,100,IF(Codes!AB48=9,Paramètres!$D$162,IF(Codes!AB48=2,Paramètres!$D$163,IF(Codes!AB48=3,Paramètres!$D$164,IF(Codes!AB48="A","",0))))),"")</f>
        <v/>
      </c>
      <c r="AA42" s="67" t="str">
        <f>IF(Codes!AC48&lt;&gt;"",IF(Codes!AC48=1,100,IF(Codes!AC48=9,Paramètres!$D$162,IF(Codes!AC48=2,Paramètres!$D$163,IF(Codes!AC48=3,Paramètres!$D$164,IF(Codes!AC48="A","",0))))),"")</f>
        <v/>
      </c>
      <c r="AB42" s="67" t="str">
        <f>IF(Codes!AD48&lt;&gt;"",IF(Codes!AD48=1,100,IF(Codes!AD48=9,Paramètres!$D$162,IF(Codes!AD48=2,Paramètres!$D$163,IF(Codes!AD48=3,Paramètres!$D$164,IF(Codes!AD48="A","",0))))),"")</f>
        <v/>
      </c>
      <c r="AC42" s="67" t="str">
        <f>IF(Codes!AE48&lt;&gt;"",IF(Codes!AE48=1,100,IF(Codes!AE48=9,Paramètres!$D$162,IF(Codes!AE48=2,Paramètres!$D$163,IF(Codes!AE48=3,Paramètres!$D$164,IF(Codes!AE48="A","",0))))),"")</f>
        <v/>
      </c>
      <c r="AD42" s="67" t="str">
        <f>IF(Codes!AF48&lt;&gt;"",IF(Codes!AF48=1,100,IF(Codes!AF48=9,Paramètres!$D$162,IF(Codes!AF48=2,Paramètres!$D$163,IF(Codes!AF48=3,Paramètres!$D$164,IF(Codes!AF48="A","",0))))),"")</f>
        <v/>
      </c>
      <c r="AE42" s="67" t="str">
        <f>IF(Codes!AG48&lt;&gt;"",IF(Codes!AG48=1,100,IF(Codes!AG48=9,Paramètres!$D$162,IF(Codes!AG48=2,Paramètres!$D$163,IF(Codes!AG48=3,Paramètres!$D$164,IF(Codes!AG48="A","",0))))),"")</f>
        <v/>
      </c>
      <c r="AF42" s="67" t="str">
        <f>IF(Codes!AH48&lt;&gt;"",IF(Codes!AH48=1,100,IF(Codes!AH48=9,Paramètres!$D$162,IF(Codes!AH48=2,Paramètres!$D$163,IF(Codes!AH48=3,Paramètres!$D$164,IF(Codes!AH48="A","",0))))),"")</f>
        <v/>
      </c>
      <c r="AG42" s="67" t="str">
        <f>IF(Codes!AI48&lt;&gt;"",IF(Codes!AI48=1,100,IF(Codes!AI48=9,Paramètres!$D$162,IF(Codes!AI48=2,Paramètres!$D$163,IF(Codes!AI48=3,Paramètres!$D$164,IF(Codes!AI48="A","",0))))),"")</f>
        <v/>
      </c>
      <c r="AH42" s="67" t="str">
        <f>IF(Codes!AJ48&lt;&gt;"",IF(Codes!AJ48=1,100,IF(Codes!AJ48=9,Paramètres!$D$162,IF(Codes!AJ48=2,Paramètres!$D$163,IF(Codes!AJ48=3,Paramètres!$D$164,IF(Codes!AJ48="A","",0))))),"")</f>
        <v/>
      </c>
      <c r="AI42" s="67" t="str">
        <f>IF(Codes!AK48&lt;&gt;"",IF(Codes!AK48=1,100,IF(Codes!AK48=9,Paramètres!$D$162,IF(Codes!AK48=2,Paramètres!$D$163,IF(Codes!AK48=3,Paramètres!$D$164,IF(Codes!AK48="A","",0))))),"")</f>
        <v/>
      </c>
      <c r="AJ42" s="67" t="str">
        <f>IF(Codes!AL48&lt;&gt;"",IF(Codes!AL48=1,100,IF(Codes!AL48=9,Paramètres!$D$162,IF(Codes!AL48=2,Paramètres!$D$163,IF(Codes!AL48=3,Paramètres!$D$164,IF(Codes!AL48="A","",0))))),"")</f>
        <v/>
      </c>
      <c r="AK42" s="67" t="str">
        <f>IF(Codes!AM48&lt;&gt;"",IF(Codes!AM48=1,100,IF(Codes!AM48=9,Paramètres!$D$162,IF(Codes!AM48=2,Paramètres!$D$163,IF(Codes!AM48=3,Paramètres!$D$164,IF(Codes!AM48="A","",0))))),"")</f>
        <v/>
      </c>
      <c r="AL42" s="67" t="str">
        <f>IF(Codes!AN48&lt;&gt;"",IF(Codes!AN48=1,100,IF(Codes!AN48=9,Paramètres!$D$162,IF(Codes!AN48=2,Paramètres!$D$163,IF(Codes!AN48=3,Paramètres!$D$164,IF(Codes!AN48="A","",0))))),"")</f>
        <v/>
      </c>
      <c r="AM42" s="67" t="str">
        <f>IF(Codes!AO48&lt;&gt;"",IF(Codes!AO48=1,100,IF(Codes!AO48=9,50,IF(Codes!AO48=2,Paramètres!$D$163,IF(Codes!AO48=3,Paramètres!$D$164,IF(Codes!AO48="A","",0))))),"")</f>
        <v/>
      </c>
      <c r="AN42" s="67" t="str">
        <f>IF(Codes!AP48&lt;&gt;"",IF(Codes!AP48=1,100,IF(Codes!AP48=9,50,IF(Codes!AP48=2,Paramètres!$D$163,IF(Codes!AP48=3,Paramètres!$D$164,IF(Codes!AP48="A","",0))))),"")</f>
        <v/>
      </c>
      <c r="AO42" s="67" t="str">
        <f>IF(Codes!AQ48&lt;&gt;"",IF(Codes!AQ48=1,100,IF(Codes!AQ48=9,50,IF(Codes!AQ48=2,Paramètres!$D$163,IF(Codes!AQ48=3,Paramètres!$D$164,IF(Codes!AQ48="A","",0))))),"")</f>
        <v/>
      </c>
      <c r="AP42" s="67" t="str">
        <f>IF(Codes!AR48&lt;&gt;"",IF(Codes!AR48=1,100,IF(Codes!AR48=9,50,IF(Codes!AR48=2,Paramètres!$D$163,IF(Codes!AR48=3,Paramètres!$D$164,IF(Codes!AR48="A","",0))))),"")</f>
        <v/>
      </c>
      <c r="AQ42" s="67" t="str">
        <f>IF(Codes!AS48&lt;&gt;"",IF(Codes!AS48=1,100,IF(Codes!AS48=9,Paramètres!$D$162,IF(Codes!AS48=2,Paramètres!$D$163,IF(Codes!AS48=3,Paramètres!$D$164,IF(Codes!AS48="A","",0))))),"")</f>
        <v/>
      </c>
      <c r="AR42" s="67" t="str">
        <f>IF(Codes!AT48&lt;&gt;"",IF(Codes!AT48=1,100,IF(Codes!AT48=9,50,IF(Codes!AT48=2,Paramètres!$D$163,IF(Codes!AT48=3,Paramètres!$D$164,IF(Codes!AT48="A","",0))))),"")</f>
        <v/>
      </c>
      <c r="AS42" s="67" t="str">
        <f>IF(Codes!AU48&lt;&gt;"",IF(Codes!AU48=1,100,IF(Codes!AU48=9,Paramètres!$D$162,IF(Codes!AU48=2,Paramètres!$D$163,IF(Codes!AU48=3,Paramètres!$D$164,IF(Codes!AU48="A","",0))))),"")</f>
        <v/>
      </c>
      <c r="AT42" s="67" t="str">
        <f>IF(Codes!AV48&lt;&gt;"",IF(Codes!AV48=1,100,IF(Codes!AV48=9,50,IF(Codes!AV48=2,Paramètres!$D$163,IF(Codes!AV48=3,Paramètres!$D$164,IF(Codes!AV48="A","",0))))),"")</f>
        <v/>
      </c>
      <c r="AU42" s="67" t="str">
        <f>IF(Codes!AW48&lt;&gt;"",IF(Codes!AW48=1,100,IF(Codes!AW48=9,Paramètres!$D$162,IF(Codes!AW48=2,Paramètres!$D$163,IF(Codes!AW48=3,Paramètres!$D$164,IF(Codes!AW48="A","",0))))),"")</f>
        <v/>
      </c>
      <c r="AV42" s="67" t="str">
        <f>IF(Codes!AX48&lt;&gt;"",IF(Codes!AX48=1,100,IF(Codes!AX48=9,Paramètres!$D$162,IF(Codes!AX48=2,Paramètres!$D$163,IF(Codes!AX48=3,Paramètres!$D$164,IF(Codes!AX48="A","",0))))),"")</f>
        <v/>
      </c>
      <c r="AW42" s="67" t="str">
        <f>IF(Codes!AY48&lt;&gt;"",IF(Codes!AY48=1,100,IF(Codes!AY48=9,Paramètres!$D$162,IF(Codes!AY48=2,Paramètres!$D$163,IF(Codes!AY48=3,Paramètres!$D$164,IF(Codes!AY48="A","",0))))),"")</f>
        <v/>
      </c>
      <c r="AX42" s="67" t="str">
        <f>IF(Codes!AZ48&lt;&gt;"",IF(Codes!AZ48=1,100,IF(Codes!AZ48=9,50,IF(Codes!AZ48=2,Paramètres!$D$163,IF(Codes!AZ48=3,Paramètres!$D$164,IF(Codes!AZ48="A","",0))))),"")</f>
        <v/>
      </c>
      <c r="AY42" s="67" t="str">
        <f>IF(Codes!BA48&lt;&gt;"",IF(Codes!BA48=1,100,IF(Codes!BA48=9,Paramètres!$D$162,IF(Codes!BA48=2,Paramètres!$D$163,IF(Codes!BA48=3,Paramètres!$D$164,IF(Codes!BA48="A","",0))))),"")</f>
        <v/>
      </c>
      <c r="AZ42" s="67" t="str">
        <f>IF(Codes!BB48&lt;&gt;"",IF(Codes!BB48=1,100,IF(Codes!BB48=9,Paramètres!$D$162,IF(Codes!BB48=2,Paramètres!$D$163,IF(Codes!BB48=3,Paramètres!$D$164,IF(Codes!BB48="A","",0))))),"")</f>
        <v/>
      </c>
      <c r="BA42" s="67" t="str">
        <f>IF(Codes!BC48&lt;&gt;"",IF(Codes!BC48=1,100,IF(Codes!BC48=9,Paramètres!$D$162,IF(Codes!BC48=2,Paramètres!$D$163,IF(Codes!BC48=3,Paramètres!$D$164,IF(Codes!BC48="A","",0))))),"")</f>
        <v/>
      </c>
      <c r="BB42" s="67" t="str">
        <f>IF(Codes!BD48&lt;&gt;"",IF(Codes!BD48=1,100,IF(Codes!BD48=9,Paramètres!$D$162,IF(Codes!BD48=2,Paramètres!$D$163,IF(Codes!BD48=3,Paramètres!$D$164,IF(Codes!BD48="A","",0))))),"")</f>
        <v/>
      </c>
      <c r="BC42" s="67" t="str">
        <f>IF(Codes!BE48&lt;&gt;"",IF(Codes!BE48=1,100,IF(Codes!BE48=9,Paramètres!$D$162,IF(Codes!BE48=2,Paramètres!$D$163,IF(Codes!BE48=3,Paramètres!$D$164,IF(Codes!BE48="A","",0))))),"")</f>
        <v/>
      </c>
      <c r="BD42" s="67" t="str">
        <f>IF(Codes!BF48&lt;&gt;"",IF(Codes!BF48=1,100,IF(Codes!BF48=9,Paramètres!$D$162,IF(Codes!BF48=2,Paramètres!$D$163,IF(Codes!BF48=3,Paramètres!$D$164,IF(Codes!BF48="A","",0))))),"")</f>
        <v/>
      </c>
      <c r="BE42" s="67" t="str">
        <f>IF(Codes!BG48&lt;&gt;"",IF(Codes!BG48=1,100,IF(Codes!BG48=9,Paramètres!$D$162,IF(Codes!BG48=2,Paramètres!$D$163,IF(Codes!BG48=3,Paramètres!$D$164,IF(Codes!BG48="A","",0))))),"")</f>
        <v/>
      </c>
      <c r="BF42" s="67" t="str">
        <f>IF(Codes!BH48&lt;&gt;"",IF(Codes!BH48=1,100,IF(Codes!BH48=9,Paramètres!$D$162,IF(Codes!BH48=2,Paramètres!$D$163,IF(Codes!BH48=3,Paramètres!$D$164,IF(Codes!BH48="A","",0))))),"")</f>
        <v/>
      </c>
      <c r="BG42" s="67" t="str">
        <f>IF(Codes!BI48&lt;&gt;"",IF(Codes!BI48=1,100,IF(Codes!BI48=9,Paramètres!$D$162,IF(Codes!BI48=2,Paramètres!$D$163,IF(Codes!BI48=3,Paramètres!$D$164,IF(Codes!BI48="A","",0))))),"")</f>
        <v/>
      </c>
      <c r="BH42" s="67" t="str">
        <f>IF(Codes!BJ48&lt;&gt;"",IF(Codes!BJ48=1,100,IF(Codes!BJ48=9,50,IF(Codes!BJ48=2,Paramètres!$D$163,IF(Codes!BJ48=3,Paramètres!$D$164,IF(Codes!BJ48="A","",0))))),"")</f>
        <v/>
      </c>
      <c r="BI42" s="67" t="str">
        <f>IF(Codes!BK48&lt;&gt;"",IF(Codes!BK48=1,100,IF(Codes!BK48=9,Paramètres!$D$162,IF(Codes!BK48=2,Paramètres!$D$163,IF(Codes!BK48=3,Paramètres!$D$164,IF(Codes!BK48="A","",0))))),"")</f>
        <v/>
      </c>
      <c r="BJ42" s="67" t="str">
        <f>IF(Codes!BL48&lt;&gt;"",IF(Codes!BL48=1,100,IF(Codes!BL48=9,Paramètres!$D$162,IF(Codes!BL48=2,Paramètres!$D$163,IF(Codes!BL48=3,Paramètres!$D$164,IF(Codes!BL48="A","",0))))),"")</f>
        <v/>
      </c>
      <c r="BK42" s="67" t="str">
        <f>IF(Codes!BM48&lt;&gt;"",IF(Codes!BM48=1,100,IF(Codes!BM48=9,Paramètres!$D$162,IF(Codes!BM48=2,Paramètres!$D$163,IF(Codes!BM48=3,Paramètres!$D$164,IF(Codes!BM48="A","",0))))),"")</f>
        <v/>
      </c>
      <c r="BL42" s="67" t="str">
        <f>IF(Codes!BN48&lt;&gt;"",IF(Codes!BN48=1,100,IF(Codes!BN48=9,Paramètres!$D$162,IF(Codes!BN48=2,Paramètres!$D$163,IF(Codes!BN48=3,Paramètres!$D$164,IF(Codes!BN48="A","",0))))),"")</f>
        <v/>
      </c>
      <c r="BM42" s="67" t="str">
        <f>IF(Codes!BO48&lt;&gt;"",IF(Codes!BO48=1,100,IF(Codes!BO48=9,Paramètres!$D$162,IF(Codes!BO48=2,Paramètres!$D$163,IF(Codes!BO48=3,Paramètres!$D$164,IF(Codes!BO48="A","",0))))),"")</f>
        <v/>
      </c>
      <c r="BN42" s="67" t="str">
        <f>IF(Codes!BP48&lt;&gt;"",IF(Codes!BP48=1,100,IF(Codes!BP48=9,Paramètres!$D$162,IF(Codes!BP48=2,Paramètres!$D$163,IF(Codes!BP48=3,Paramètres!$D$164,IF(Codes!BP48="A","",0))))),"")</f>
        <v/>
      </c>
      <c r="BO42" s="67" t="str">
        <f>IF(Codes!BQ48&lt;&gt;"",IF(Codes!BQ48=1,100,IF(Codes!BQ48=9,Paramètres!$D$162,IF(Codes!BQ48=2,Paramètres!$D$163,IF(Codes!BQ48=3,Paramètres!$D$164,IF(Codes!BQ48="A","",0))))),"")</f>
        <v/>
      </c>
      <c r="BP42" s="67" t="str">
        <f>IF(Codes!BR48&lt;&gt;"",IF(Codes!BR48=1,100,IF(Codes!BR48=9,Paramètres!$D$162,IF(Codes!BR48=2,Paramètres!$D$163,IF(Codes!BR48=3,Paramètres!$D$164,IF(Codes!BR48="A","",0))))),"")</f>
        <v/>
      </c>
      <c r="BQ42" s="67" t="str">
        <f>IF(Codes!BS48&lt;&gt;"",IF(Codes!BS48=1,100,IF(Codes!BS48=9,Paramètres!$D$162,IF(Codes!BS48=2,Paramètres!$D$163,IF(Codes!BS48=3,Paramètres!$D$164,IF(Codes!BS48="A","",0))))),"")</f>
        <v/>
      </c>
      <c r="BR42" s="67" t="str">
        <f>IF(Codes!BT48&lt;&gt;"",IF(Codes!BT48=1,100,IF(Codes!BT48=9,Paramètres!$D$162,IF(Codes!BT48=2,Paramètres!$D$163,IF(Codes!BT48=3,Paramètres!$D$164,IF(Codes!BT48="A","",0))))),"")</f>
        <v/>
      </c>
      <c r="BS42" s="67" t="str">
        <f>IF(Codes!BU48&lt;&gt;"",IF(Codes!BU48=1,100,IF(Codes!BU48=9,Paramètres!$D$162,IF(Codes!BU48=2,Paramètres!$D$163,IF(Codes!BU48=3,Paramètres!$D$164,IF(Codes!BU48="A","",0))))),"")</f>
        <v/>
      </c>
      <c r="BT42" s="67" t="str">
        <f>Codes!C48</f>
        <v/>
      </c>
    </row>
    <row r="43" spans="1:72" s="70" customFormat="1" ht="23.25">
      <c r="A43" s="69" t="str">
        <f>Codes!C49</f>
        <v/>
      </c>
      <c r="B43" s="67" t="str">
        <f>IF(Codes!D49&lt;&gt;"",IF(Codes!D49=1,100,IF(Codes!D49=9,Paramètres!$D$162,IF(Codes!D49=2,Paramètres!$D$163,IF(Codes!D49=3,Paramètres!$D$164,IF(Codes!D49="A","",0))))),"")</f>
        <v/>
      </c>
      <c r="C43" s="67" t="str">
        <f>IF(Codes!E49&lt;&gt;"",IF(Codes!E49=1,100,IF(Codes!E49=9,Paramètres!$D$162,IF(Codes!E49=2,Paramètres!$D$163,IF(Codes!E49=3,Paramètres!$D$164,IF(Codes!E49="A","",0))))),"")</f>
        <v/>
      </c>
      <c r="D43" s="67" t="str">
        <f>IF(Codes!F49&lt;&gt;"",IF(Codes!F49=1,100,IF(Codes!F49=9,Paramètres!$D$162,IF(Codes!F49=2,Paramètres!$D$163,IF(Codes!F49=3,Paramètres!$D$164,IF(Codes!F49="A","",0))))),"")</f>
        <v/>
      </c>
      <c r="E43" s="67" t="str">
        <f>IF(Codes!G49&lt;&gt;"",IF(Codes!G49=1,100,IF(Codes!G49=9,Paramètres!$D$162,IF(Codes!G49=2,Paramètres!$D$163,IF(Codes!G49=3,Paramètres!$D$164,IF(Codes!G49="A","",0))))),"")</f>
        <v/>
      </c>
      <c r="F43" s="67" t="str">
        <f>IF(Codes!H49&lt;&gt;"",IF(Codes!H49=1,100,IF(Codes!H49=9,Paramètres!$D$162,IF(Codes!H49=2,Paramètres!$D$163,IF(Codes!H49=3,Paramètres!$D$164,IF(Codes!H49="A","",0))))),"")</f>
        <v/>
      </c>
      <c r="G43" s="67" t="str">
        <f>IF(Codes!I49&lt;&gt;"",IF(Codes!I49=1,100,IF(Codes!I49=9,Paramètres!$D$162,IF(Codes!I49=2,Paramètres!$D$163,IF(Codes!I49=3,Paramètres!$D$164,IF(Codes!I49="A","",0))))),"")</f>
        <v/>
      </c>
      <c r="H43" s="67" t="str">
        <f>IF(Codes!J49&lt;&gt;"",IF(Codes!J49=1,100,IF(Codes!J49=9,Paramètres!$D$162,IF(Codes!J49=2,Paramètres!$D$163,IF(Codes!J49=3,Paramètres!$D$164,IF(Codes!J49="A","",0))))),"")</f>
        <v/>
      </c>
      <c r="I43" s="67" t="str">
        <f>IF(Codes!K49&lt;&gt;"",IF(Codes!K49=1,100,IF(Codes!K49=9,Paramètres!$D$162,IF(Codes!K49=2,Paramètres!$D$163,IF(Codes!K49=3,Paramètres!$D$164,IF(Codes!K49="A","",0))))),"")</f>
        <v/>
      </c>
      <c r="J43" s="67" t="str">
        <f>IF(Codes!L49&lt;&gt;"",IF(Codes!L49=1,100,IF(Codes!L49=9,Paramètres!$D$162,IF(Codes!L49=2,Paramètres!$D$163,IF(Codes!L49=3,Paramètres!$D$164,IF(Codes!L49="A","",0))))),"")</f>
        <v/>
      </c>
      <c r="K43" s="67" t="str">
        <f>IF(Codes!M49&lt;&gt;"",IF(Codes!M49=1,100,IF(Codes!M49=9,Paramètres!$D$162,IF(Codes!M49=2,Paramètres!$D$163,IF(Codes!M49=3,Paramètres!$D$164,IF(Codes!M49="A","",0))))),"")</f>
        <v/>
      </c>
      <c r="L43" s="67" t="str">
        <f>IF(Codes!N49&lt;&gt;"",IF(Codes!N49=1,100,IF(Codes!N49=9,Paramètres!$D$162,IF(Codes!N49=2,Paramètres!$D$163,IF(Codes!N49=3,Paramètres!$D$164,IF(Codes!N49="A","",0))))),"")</f>
        <v/>
      </c>
      <c r="M43" s="67" t="str">
        <f>IF(Codes!O49&lt;&gt;"",IF(Codes!O49=1,100,IF(Codes!O49=9,Paramètres!$D$162,IF(Codes!O49=2,Paramètres!$D$163,IF(Codes!O49=3,Paramètres!$D$164,IF(Codes!O49="A","",0))))),"")</f>
        <v/>
      </c>
      <c r="N43" s="67" t="str">
        <f>IF(Codes!P49&lt;&gt;"",IF(Codes!P49=1,100,IF(Codes!P49=9,Paramètres!$D$162,IF(Codes!P49=2,Paramètres!$D$163,IF(Codes!P49=3,Paramètres!$D$164,IF(Codes!P49="A","",0))))),"")</f>
        <v/>
      </c>
      <c r="O43" s="67" t="str">
        <f>IF(Codes!Q49&lt;&gt;"",IF(Codes!Q49=1,100,IF(Codes!Q49=9,Paramètres!$D$162,IF(Codes!Q49=2,Paramètres!$D$163,IF(Codes!Q49=3,Paramètres!$D$164,IF(Codes!Q49="A","",0))))),"")</f>
        <v/>
      </c>
      <c r="P43" s="67" t="str">
        <f>IF(Codes!R49&lt;&gt;"",IF(Codes!R49=1,100,IF(Codes!R49=9,Paramètres!$D$162,IF(Codes!R49=2,Paramètres!$D$163,IF(Codes!R49=3,Paramètres!$D$164,IF(Codes!R49="A","",0))))),"")</f>
        <v/>
      </c>
      <c r="Q43" s="67" t="str">
        <f>IF(Codes!S49&lt;&gt;"",IF(Codes!S49=1,100,IF(Codes!S49=9,Paramètres!$D$162,IF(Codes!S49=2,Paramètres!$D$163,IF(Codes!S49=3,Paramètres!$D$164,IF(Codes!S49="A","",0))))),"")</f>
        <v/>
      </c>
      <c r="R43" s="67" t="str">
        <f>IF(Codes!T49&lt;&gt;"",IF(Codes!T49=1,100,IF(Codes!T49=9,Paramètres!$D$162,IF(Codes!T49=2,Paramètres!$D$163,IF(Codes!T49=3,Paramètres!$D$164,IF(Codes!T49="A","",0))))),"")</f>
        <v/>
      </c>
      <c r="S43" s="67" t="str">
        <f>IF(Codes!U49&lt;&gt;"",IF(Codes!U49=1,100,IF(Codes!U49=9,Paramètres!$D$162,IF(Codes!U49=2,Paramètres!$D$163,IF(Codes!U49=3,Paramètres!$D$164,IF(Codes!U49="A","",0))))),"")</f>
        <v/>
      </c>
      <c r="T43" s="67" t="str">
        <f>IF(Codes!V49&lt;&gt;"",IF(Codes!V49=1,100,IF(Codes!V49=9,Paramètres!$D$162,IF(Codes!V49=2,Paramètres!$D$163,IF(Codes!V49=3,Paramètres!$D$164,IF(Codes!V49="A","",0))))),"")</f>
        <v/>
      </c>
      <c r="U43" s="67" t="str">
        <f>IF(Codes!W49&lt;&gt;"",IF(Codes!W49=1,100,IF(Codes!W49=9,Paramètres!$D$162,IF(Codes!W49=2,Paramètres!$D$163,IF(Codes!W49=3,Paramètres!$D$164,IF(Codes!W49="A","",0))))),"")</f>
        <v/>
      </c>
      <c r="V43" s="67" t="str">
        <f>IF(Codes!X49&lt;&gt;"",IF(Codes!X49=1,100,IF(Codes!X49=9,Paramètres!$D$162,IF(Codes!X49=2,Paramètres!$D$163,IF(Codes!X49=3,Paramètres!$D$164,IF(Codes!X49="A","",0))))),"")</f>
        <v/>
      </c>
      <c r="W43" s="67" t="str">
        <f>IF(Codes!Y49&lt;&gt;"",IF(Codes!Y49=1,100,IF(Codes!Y49=9,Paramètres!$D$162,IF(Codes!Y49=2,Paramètres!$D$163,IF(Codes!Y49=3,Paramètres!$D$164,IF(Codes!Y49="A","",0))))),"")</f>
        <v/>
      </c>
      <c r="X43" s="67" t="str">
        <f>IF(Codes!Z49&lt;&gt;"",IF(Codes!Z49=1,100,IF(Codes!Z49=9,Paramètres!$D$162,IF(Codes!Z49=2,Paramètres!$D$163,IF(Codes!Z49=3,Paramètres!$D$164,IF(Codes!Z49="A","",0))))),"")</f>
        <v/>
      </c>
      <c r="Y43" s="67" t="str">
        <f>IF(Codes!AA49&lt;&gt;"",IF(Codes!AA49=1,100,IF(Codes!AA49=9,Paramètres!$D$162,IF(Codes!AA49=2,Paramètres!$D$163,IF(Codes!AA49=3,Paramètres!$D$164,IF(Codes!AA49="A","",0))))),"")</f>
        <v/>
      </c>
      <c r="Z43" s="67" t="str">
        <f>IF(Codes!AB49&lt;&gt;"",IF(Codes!AB49=1,100,IF(Codes!AB49=9,Paramètres!$D$162,IF(Codes!AB49=2,Paramètres!$D$163,IF(Codes!AB49=3,Paramètres!$D$164,IF(Codes!AB49="A","",0))))),"")</f>
        <v/>
      </c>
      <c r="AA43" s="67" t="str">
        <f>IF(Codes!AC49&lt;&gt;"",IF(Codes!AC49=1,100,IF(Codes!AC49=9,Paramètres!$D$162,IF(Codes!AC49=2,Paramètres!$D$163,IF(Codes!AC49=3,Paramètres!$D$164,IF(Codes!AC49="A","",0))))),"")</f>
        <v/>
      </c>
      <c r="AB43" s="67" t="str">
        <f>IF(Codes!AD49&lt;&gt;"",IF(Codes!AD49=1,100,IF(Codes!AD49=9,Paramètres!$D$162,IF(Codes!AD49=2,Paramètres!$D$163,IF(Codes!AD49=3,Paramètres!$D$164,IF(Codes!AD49="A","",0))))),"")</f>
        <v/>
      </c>
      <c r="AC43" s="67" t="str">
        <f>IF(Codes!AE49&lt;&gt;"",IF(Codes!AE49=1,100,IF(Codes!AE49=9,Paramètres!$D$162,IF(Codes!AE49=2,Paramètres!$D$163,IF(Codes!AE49=3,Paramètres!$D$164,IF(Codes!AE49="A","",0))))),"")</f>
        <v/>
      </c>
      <c r="AD43" s="67" t="str">
        <f>IF(Codes!AF49&lt;&gt;"",IF(Codes!AF49=1,100,IF(Codes!AF49=9,Paramètres!$D$162,IF(Codes!AF49=2,Paramètres!$D$163,IF(Codes!AF49=3,Paramètres!$D$164,IF(Codes!AF49="A","",0))))),"")</f>
        <v/>
      </c>
      <c r="AE43" s="67" t="str">
        <f>IF(Codes!AG49&lt;&gt;"",IF(Codes!AG49=1,100,IF(Codes!AG49=9,Paramètres!$D$162,IF(Codes!AG49=2,Paramètres!$D$163,IF(Codes!AG49=3,Paramètres!$D$164,IF(Codes!AG49="A","",0))))),"")</f>
        <v/>
      </c>
      <c r="AF43" s="67" t="str">
        <f>IF(Codes!AH49&lt;&gt;"",IF(Codes!AH49=1,100,IF(Codes!AH49=9,Paramètres!$D$162,IF(Codes!AH49=2,Paramètres!$D$163,IF(Codes!AH49=3,Paramètres!$D$164,IF(Codes!AH49="A","",0))))),"")</f>
        <v/>
      </c>
      <c r="AG43" s="67" t="str">
        <f>IF(Codes!AI49&lt;&gt;"",IF(Codes!AI49=1,100,IF(Codes!AI49=9,Paramètres!$D$162,IF(Codes!AI49=2,Paramètres!$D$163,IF(Codes!AI49=3,Paramètres!$D$164,IF(Codes!AI49="A","",0))))),"")</f>
        <v/>
      </c>
      <c r="AH43" s="67" t="str">
        <f>IF(Codes!AJ49&lt;&gt;"",IF(Codes!AJ49=1,100,IF(Codes!AJ49=9,Paramètres!$D$162,IF(Codes!AJ49=2,Paramètres!$D$163,IF(Codes!AJ49=3,Paramètres!$D$164,IF(Codes!AJ49="A","",0))))),"")</f>
        <v/>
      </c>
      <c r="AI43" s="67" t="str">
        <f>IF(Codes!AK49&lt;&gt;"",IF(Codes!AK49=1,100,IF(Codes!AK49=9,Paramètres!$D$162,IF(Codes!AK49=2,Paramètres!$D$163,IF(Codes!AK49=3,Paramètres!$D$164,IF(Codes!AK49="A","",0))))),"")</f>
        <v/>
      </c>
      <c r="AJ43" s="67" t="str">
        <f>IF(Codes!AL49&lt;&gt;"",IF(Codes!AL49=1,100,IF(Codes!AL49=9,Paramètres!$D$162,IF(Codes!AL49=2,Paramètres!$D$163,IF(Codes!AL49=3,Paramètres!$D$164,IF(Codes!AL49="A","",0))))),"")</f>
        <v/>
      </c>
      <c r="AK43" s="67" t="str">
        <f>IF(Codes!AM49&lt;&gt;"",IF(Codes!AM49=1,100,IF(Codes!AM49=9,Paramètres!$D$162,IF(Codes!AM49=2,Paramètres!$D$163,IF(Codes!AM49=3,Paramètres!$D$164,IF(Codes!AM49="A","",0))))),"")</f>
        <v/>
      </c>
      <c r="AL43" s="67" t="str">
        <f>IF(Codes!AN49&lt;&gt;"",IF(Codes!AN49=1,100,IF(Codes!AN49=9,Paramètres!$D$162,IF(Codes!AN49=2,Paramètres!$D$163,IF(Codes!AN49=3,Paramètres!$D$164,IF(Codes!AN49="A","",0))))),"")</f>
        <v/>
      </c>
      <c r="AM43" s="67" t="str">
        <f>IF(Codes!AO49&lt;&gt;"",IF(Codes!AO49=1,100,IF(Codes!AO49=9,50,IF(Codes!AO49=2,Paramètres!$D$163,IF(Codes!AO49=3,Paramètres!$D$164,IF(Codes!AO49="A","",0))))),"")</f>
        <v/>
      </c>
      <c r="AN43" s="67" t="str">
        <f>IF(Codes!AP49&lt;&gt;"",IF(Codes!AP49=1,100,IF(Codes!AP49=9,50,IF(Codes!AP49=2,Paramètres!$D$163,IF(Codes!AP49=3,Paramètres!$D$164,IF(Codes!AP49="A","",0))))),"")</f>
        <v/>
      </c>
      <c r="AO43" s="67" t="str">
        <f>IF(Codes!AQ49&lt;&gt;"",IF(Codes!AQ49=1,100,IF(Codes!AQ49=9,50,IF(Codes!AQ49=2,Paramètres!$D$163,IF(Codes!AQ49=3,Paramètres!$D$164,IF(Codes!AQ49="A","",0))))),"")</f>
        <v/>
      </c>
      <c r="AP43" s="67" t="str">
        <f>IF(Codes!AR49&lt;&gt;"",IF(Codes!AR49=1,100,IF(Codes!AR49=9,50,IF(Codes!AR49=2,Paramètres!$D$163,IF(Codes!AR49=3,Paramètres!$D$164,IF(Codes!AR49="A","",0))))),"")</f>
        <v/>
      </c>
      <c r="AQ43" s="67" t="str">
        <f>IF(Codes!AS49&lt;&gt;"",IF(Codes!AS49=1,100,IF(Codes!AS49=9,Paramètres!$D$162,IF(Codes!AS49=2,Paramètres!$D$163,IF(Codes!AS49=3,Paramètres!$D$164,IF(Codes!AS49="A","",0))))),"")</f>
        <v/>
      </c>
      <c r="AR43" s="67" t="str">
        <f>IF(Codes!AT49&lt;&gt;"",IF(Codes!AT49=1,100,IF(Codes!AT49=9,50,IF(Codes!AT49=2,Paramètres!$D$163,IF(Codes!AT49=3,Paramètres!$D$164,IF(Codes!AT49="A","",0))))),"")</f>
        <v/>
      </c>
      <c r="AS43" s="67" t="str">
        <f>IF(Codes!AU49&lt;&gt;"",IF(Codes!AU49=1,100,IF(Codes!AU49=9,Paramètres!$D$162,IF(Codes!AU49=2,Paramètres!$D$163,IF(Codes!AU49=3,Paramètres!$D$164,IF(Codes!AU49="A","",0))))),"")</f>
        <v/>
      </c>
      <c r="AT43" s="67" t="str">
        <f>IF(Codes!AV49&lt;&gt;"",IF(Codes!AV49=1,100,IF(Codes!AV49=9,50,IF(Codes!AV49=2,Paramètres!$D$163,IF(Codes!AV49=3,Paramètres!$D$164,IF(Codes!AV49="A","",0))))),"")</f>
        <v/>
      </c>
      <c r="AU43" s="67" t="str">
        <f>IF(Codes!AW49&lt;&gt;"",IF(Codes!AW49=1,100,IF(Codes!AW49=9,Paramètres!$D$162,IF(Codes!AW49=2,Paramètres!$D$163,IF(Codes!AW49=3,Paramètres!$D$164,IF(Codes!AW49="A","",0))))),"")</f>
        <v/>
      </c>
      <c r="AV43" s="67" t="str">
        <f>IF(Codes!AX49&lt;&gt;"",IF(Codes!AX49=1,100,IF(Codes!AX49=9,Paramètres!$D$162,IF(Codes!AX49=2,Paramètres!$D$163,IF(Codes!AX49=3,Paramètres!$D$164,IF(Codes!AX49="A","",0))))),"")</f>
        <v/>
      </c>
      <c r="AW43" s="67" t="str">
        <f>IF(Codes!AY49&lt;&gt;"",IF(Codes!AY49=1,100,IF(Codes!AY49=9,Paramètres!$D$162,IF(Codes!AY49=2,Paramètres!$D$163,IF(Codes!AY49=3,Paramètres!$D$164,IF(Codes!AY49="A","",0))))),"")</f>
        <v/>
      </c>
      <c r="AX43" s="67" t="str">
        <f>IF(Codes!AZ49&lt;&gt;"",IF(Codes!AZ49=1,100,IF(Codes!AZ49=9,50,IF(Codes!AZ49=2,Paramètres!$D$163,IF(Codes!AZ49=3,Paramètres!$D$164,IF(Codes!AZ49="A","",0))))),"")</f>
        <v/>
      </c>
      <c r="AY43" s="67" t="str">
        <f>IF(Codes!BA49&lt;&gt;"",IF(Codes!BA49=1,100,IF(Codes!BA49=9,Paramètres!$D$162,IF(Codes!BA49=2,Paramètres!$D$163,IF(Codes!BA49=3,Paramètres!$D$164,IF(Codes!BA49="A","",0))))),"")</f>
        <v/>
      </c>
      <c r="AZ43" s="67" t="str">
        <f>IF(Codes!BB49&lt;&gt;"",IF(Codes!BB49=1,100,IF(Codes!BB49=9,Paramètres!$D$162,IF(Codes!BB49=2,Paramètres!$D$163,IF(Codes!BB49=3,Paramètres!$D$164,IF(Codes!BB49="A","",0))))),"")</f>
        <v/>
      </c>
      <c r="BA43" s="67" t="str">
        <f>IF(Codes!BC49&lt;&gt;"",IF(Codes!BC49=1,100,IF(Codes!BC49=9,Paramètres!$D$162,IF(Codes!BC49=2,Paramètres!$D$163,IF(Codes!BC49=3,Paramètres!$D$164,IF(Codes!BC49="A","",0))))),"")</f>
        <v/>
      </c>
      <c r="BB43" s="67" t="str">
        <f>IF(Codes!BD49&lt;&gt;"",IF(Codes!BD49=1,100,IF(Codes!BD49=9,Paramètres!$D$162,IF(Codes!BD49=2,Paramètres!$D$163,IF(Codes!BD49=3,Paramètres!$D$164,IF(Codes!BD49="A","",0))))),"")</f>
        <v/>
      </c>
      <c r="BC43" s="67" t="str">
        <f>IF(Codes!BE49&lt;&gt;"",IF(Codes!BE49=1,100,IF(Codes!BE49=9,Paramètres!$D$162,IF(Codes!BE49=2,Paramètres!$D$163,IF(Codes!BE49=3,Paramètres!$D$164,IF(Codes!BE49="A","",0))))),"")</f>
        <v/>
      </c>
      <c r="BD43" s="67" t="str">
        <f>IF(Codes!BF49&lt;&gt;"",IF(Codes!BF49=1,100,IF(Codes!BF49=9,Paramètres!$D$162,IF(Codes!BF49=2,Paramètres!$D$163,IF(Codes!BF49=3,Paramètres!$D$164,IF(Codes!BF49="A","",0))))),"")</f>
        <v/>
      </c>
      <c r="BE43" s="67" t="str">
        <f>IF(Codes!BG49&lt;&gt;"",IF(Codes!BG49=1,100,IF(Codes!BG49=9,Paramètres!$D$162,IF(Codes!BG49=2,Paramètres!$D$163,IF(Codes!BG49=3,Paramètres!$D$164,IF(Codes!BG49="A","",0))))),"")</f>
        <v/>
      </c>
      <c r="BF43" s="67" t="str">
        <f>IF(Codes!BH49&lt;&gt;"",IF(Codes!BH49=1,100,IF(Codes!BH49=9,Paramètres!$D$162,IF(Codes!BH49=2,Paramètres!$D$163,IF(Codes!BH49=3,Paramètres!$D$164,IF(Codes!BH49="A","",0))))),"")</f>
        <v/>
      </c>
      <c r="BG43" s="67" t="str">
        <f>IF(Codes!BI49&lt;&gt;"",IF(Codes!BI49=1,100,IF(Codes!BI49=9,Paramètres!$D$162,IF(Codes!BI49=2,Paramètres!$D$163,IF(Codes!BI49=3,Paramètres!$D$164,IF(Codes!BI49="A","",0))))),"")</f>
        <v/>
      </c>
      <c r="BH43" s="67" t="str">
        <f>IF(Codes!BJ49&lt;&gt;"",IF(Codes!BJ49=1,100,IF(Codes!BJ49=9,50,IF(Codes!BJ49=2,Paramètres!$D$163,IF(Codes!BJ49=3,Paramètres!$D$164,IF(Codes!BJ49="A","",0))))),"")</f>
        <v/>
      </c>
      <c r="BI43" s="67" t="str">
        <f>IF(Codes!BK49&lt;&gt;"",IF(Codes!BK49=1,100,IF(Codes!BK49=9,Paramètres!$D$162,IF(Codes!BK49=2,Paramètres!$D$163,IF(Codes!BK49=3,Paramètres!$D$164,IF(Codes!BK49="A","",0))))),"")</f>
        <v/>
      </c>
      <c r="BJ43" s="67" t="str">
        <f>IF(Codes!BL49&lt;&gt;"",IF(Codes!BL49=1,100,IF(Codes!BL49=9,Paramètres!$D$162,IF(Codes!BL49=2,Paramètres!$D$163,IF(Codes!BL49=3,Paramètres!$D$164,IF(Codes!BL49="A","",0))))),"")</f>
        <v/>
      </c>
      <c r="BK43" s="67" t="str">
        <f>IF(Codes!BM49&lt;&gt;"",IF(Codes!BM49=1,100,IF(Codes!BM49=9,Paramètres!$D$162,IF(Codes!BM49=2,Paramètres!$D$163,IF(Codes!BM49=3,Paramètres!$D$164,IF(Codes!BM49="A","",0))))),"")</f>
        <v/>
      </c>
      <c r="BL43" s="67" t="str">
        <f>IF(Codes!BN49&lt;&gt;"",IF(Codes!BN49=1,100,IF(Codes!BN49=9,Paramètres!$D$162,IF(Codes!BN49=2,Paramètres!$D$163,IF(Codes!BN49=3,Paramètres!$D$164,IF(Codes!BN49="A","",0))))),"")</f>
        <v/>
      </c>
      <c r="BM43" s="67" t="str">
        <f>IF(Codes!BO49&lt;&gt;"",IF(Codes!BO49=1,100,IF(Codes!BO49=9,Paramètres!$D$162,IF(Codes!BO49=2,Paramètres!$D$163,IF(Codes!BO49=3,Paramètres!$D$164,IF(Codes!BO49="A","",0))))),"")</f>
        <v/>
      </c>
      <c r="BN43" s="67" t="str">
        <f>IF(Codes!BP49&lt;&gt;"",IF(Codes!BP49=1,100,IF(Codes!BP49=9,Paramètres!$D$162,IF(Codes!BP49=2,Paramètres!$D$163,IF(Codes!BP49=3,Paramètres!$D$164,IF(Codes!BP49="A","",0))))),"")</f>
        <v/>
      </c>
      <c r="BO43" s="67" t="str">
        <f>IF(Codes!BQ49&lt;&gt;"",IF(Codes!BQ49=1,100,IF(Codes!BQ49=9,Paramètres!$D$162,IF(Codes!BQ49=2,Paramètres!$D$163,IF(Codes!BQ49=3,Paramètres!$D$164,IF(Codes!BQ49="A","",0))))),"")</f>
        <v/>
      </c>
      <c r="BP43" s="67" t="str">
        <f>IF(Codes!BR49&lt;&gt;"",IF(Codes!BR49=1,100,IF(Codes!BR49=9,Paramètres!$D$162,IF(Codes!BR49=2,Paramètres!$D$163,IF(Codes!BR49=3,Paramètres!$D$164,IF(Codes!BR49="A","",0))))),"")</f>
        <v/>
      </c>
      <c r="BQ43" s="67" t="str">
        <f>IF(Codes!BS49&lt;&gt;"",IF(Codes!BS49=1,100,IF(Codes!BS49=9,Paramètres!$D$162,IF(Codes!BS49=2,Paramètres!$D$163,IF(Codes!BS49=3,Paramètres!$D$164,IF(Codes!BS49="A","",0))))),"")</f>
        <v/>
      </c>
      <c r="BR43" s="67" t="str">
        <f>IF(Codes!BT49&lt;&gt;"",IF(Codes!BT49=1,100,IF(Codes!BT49=9,Paramètres!$D$162,IF(Codes!BT49=2,Paramètres!$D$163,IF(Codes!BT49=3,Paramètres!$D$164,IF(Codes!BT49="A","",0))))),"")</f>
        <v/>
      </c>
      <c r="BS43" s="67" t="str">
        <f>IF(Codes!BU49&lt;&gt;"",IF(Codes!BU49=1,100,IF(Codes!BU49=9,Paramètres!$D$162,IF(Codes!BU49=2,Paramètres!$D$163,IF(Codes!BU49=3,Paramètres!$D$164,IF(Codes!BU49="A","",0))))),"")</f>
        <v/>
      </c>
      <c r="BT43" s="67" t="str">
        <f>Codes!C49</f>
        <v/>
      </c>
    </row>
    <row r="44" spans="1:72" s="70" customFormat="1" ht="23.25">
      <c r="A44" s="69" t="str">
        <f>Codes!C50</f>
        <v/>
      </c>
      <c r="B44" s="67" t="str">
        <f>IF(Codes!D50&lt;&gt;"",IF(Codes!D50=1,100,IF(Codes!D50=9,Paramètres!$D$162,IF(Codes!D50=2,Paramètres!$D$163,IF(Codes!D50=3,Paramètres!$D$164,IF(Codes!D50="A","",0))))),"")</f>
        <v/>
      </c>
      <c r="C44" s="67" t="str">
        <f>IF(Codes!E50&lt;&gt;"",IF(Codes!E50=1,100,IF(Codes!E50=9,Paramètres!$D$162,IF(Codes!E50=2,Paramètres!$D$163,IF(Codes!E50=3,Paramètres!$D$164,IF(Codes!E50="A","",0))))),"")</f>
        <v/>
      </c>
      <c r="D44" s="67" t="str">
        <f>IF(Codes!F50&lt;&gt;"",IF(Codes!F50=1,100,IF(Codes!F50=9,Paramètres!$D$162,IF(Codes!F50=2,Paramètres!$D$163,IF(Codes!F50=3,Paramètres!$D$164,IF(Codes!F50="A","",0))))),"")</f>
        <v/>
      </c>
      <c r="E44" s="67" t="str">
        <f>IF(Codes!G50&lt;&gt;"",IF(Codes!G50=1,100,IF(Codes!G50=9,Paramètres!$D$162,IF(Codes!G50=2,Paramètres!$D$163,IF(Codes!G50=3,Paramètres!$D$164,IF(Codes!G50="A","",0))))),"")</f>
        <v/>
      </c>
      <c r="F44" s="67" t="str">
        <f>IF(Codes!H50&lt;&gt;"",IF(Codes!H50=1,100,IF(Codes!H50=9,Paramètres!$D$162,IF(Codes!H50=2,Paramètres!$D$163,IF(Codes!H50=3,Paramètres!$D$164,IF(Codes!H50="A","",0))))),"")</f>
        <v/>
      </c>
      <c r="G44" s="67" t="str">
        <f>IF(Codes!I50&lt;&gt;"",IF(Codes!I50=1,100,IF(Codes!I50=9,Paramètres!$D$162,IF(Codes!I50=2,Paramètres!$D$163,IF(Codes!I50=3,Paramètres!$D$164,IF(Codes!I50="A","",0))))),"")</f>
        <v/>
      </c>
      <c r="H44" s="67" t="str">
        <f>IF(Codes!J50&lt;&gt;"",IF(Codes!J50=1,100,IF(Codes!J50=9,Paramètres!$D$162,IF(Codes!J50=2,Paramètres!$D$163,IF(Codes!J50=3,Paramètres!$D$164,IF(Codes!J50="A","",0))))),"")</f>
        <v/>
      </c>
      <c r="I44" s="67" t="str">
        <f>IF(Codes!K50&lt;&gt;"",IF(Codes!K50=1,100,IF(Codes!K50=9,Paramètres!$D$162,IF(Codes!K50=2,Paramètres!$D$163,IF(Codes!K50=3,Paramètres!$D$164,IF(Codes!K50="A","",0))))),"")</f>
        <v/>
      </c>
      <c r="J44" s="67" t="str">
        <f>IF(Codes!L50&lt;&gt;"",IF(Codes!L50=1,100,IF(Codes!L50=9,Paramètres!$D$162,IF(Codes!L50=2,Paramètres!$D$163,IF(Codes!L50=3,Paramètres!$D$164,IF(Codes!L50="A","",0))))),"")</f>
        <v/>
      </c>
      <c r="K44" s="67" t="str">
        <f>IF(Codes!M50&lt;&gt;"",IF(Codes!M50=1,100,IF(Codes!M50=9,Paramètres!$D$162,IF(Codes!M50=2,Paramètres!$D$163,IF(Codes!M50=3,Paramètres!$D$164,IF(Codes!M50="A","",0))))),"")</f>
        <v/>
      </c>
      <c r="L44" s="67" t="str">
        <f>IF(Codes!N50&lt;&gt;"",IF(Codes!N50=1,100,IF(Codes!N50=9,Paramètres!$D$162,IF(Codes!N50=2,Paramètres!$D$163,IF(Codes!N50=3,Paramètres!$D$164,IF(Codes!N50="A","",0))))),"")</f>
        <v/>
      </c>
      <c r="M44" s="67" t="str">
        <f>IF(Codes!O50&lt;&gt;"",IF(Codes!O50=1,100,IF(Codes!O50=9,Paramètres!$D$162,IF(Codes!O50=2,Paramètres!$D$163,IF(Codes!O50=3,Paramètres!$D$164,IF(Codes!O50="A","",0))))),"")</f>
        <v/>
      </c>
      <c r="N44" s="67" t="str">
        <f>IF(Codes!P50&lt;&gt;"",IF(Codes!P50=1,100,IF(Codes!P50=9,Paramètres!$D$162,IF(Codes!P50=2,Paramètres!$D$163,IF(Codes!P50=3,Paramètres!$D$164,IF(Codes!P50="A","",0))))),"")</f>
        <v/>
      </c>
      <c r="O44" s="67" t="str">
        <f>IF(Codes!Q50&lt;&gt;"",IF(Codes!Q50=1,100,IF(Codes!Q50=9,Paramètres!$D$162,IF(Codes!Q50=2,Paramètres!$D$163,IF(Codes!Q50=3,Paramètres!$D$164,IF(Codes!Q50="A","",0))))),"")</f>
        <v/>
      </c>
      <c r="P44" s="67" t="str">
        <f>IF(Codes!R50&lt;&gt;"",IF(Codes!R50=1,100,IF(Codes!R50=9,Paramètres!$D$162,IF(Codes!R50=2,Paramètres!$D$163,IF(Codes!R50=3,Paramètres!$D$164,IF(Codes!R50="A","",0))))),"")</f>
        <v/>
      </c>
      <c r="Q44" s="67" t="str">
        <f>IF(Codes!S50&lt;&gt;"",IF(Codes!S50=1,100,IF(Codes!S50=9,Paramètres!$D$162,IF(Codes!S50=2,Paramètres!$D$163,IF(Codes!S50=3,Paramètres!$D$164,IF(Codes!S50="A","",0))))),"")</f>
        <v/>
      </c>
      <c r="R44" s="67" t="str">
        <f>IF(Codes!T50&lt;&gt;"",IF(Codes!T50=1,100,IF(Codes!T50=9,Paramètres!$D$162,IF(Codes!T50=2,Paramètres!$D$163,IF(Codes!T50=3,Paramètres!$D$164,IF(Codes!T50="A","",0))))),"")</f>
        <v/>
      </c>
      <c r="S44" s="67" t="str">
        <f>IF(Codes!U50&lt;&gt;"",IF(Codes!U50=1,100,IF(Codes!U50=9,Paramètres!$D$162,IF(Codes!U50=2,Paramètres!$D$163,IF(Codes!U50=3,Paramètres!$D$164,IF(Codes!U50="A","",0))))),"")</f>
        <v/>
      </c>
      <c r="T44" s="67" t="str">
        <f>IF(Codes!V50&lt;&gt;"",IF(Codes!V50=1,100,IF(Codes!V50=9,Paramètres!$D$162,IF(Codes!V50=2,Paramètres!$D$163,IF(Codes!V50=3,Paramètres!$D$164,IF(Codes!V50="A","",0))))),"")</f>
        <v/>
      </c>
      <c r="U44" s="67" t="str">
        <f>IF(Codes!W50&lt;&gt;"",IF(Codes!W50=1,100,IF(Codes!W50=9,Paramètres!$D$162,IF(Codes!W50=2,Paramètres!$D$163,IF(Codes!W50=3,Paramètres!$D$164,IF(Codes!W50="A","",0))))),"")</f>
        <v/>
      </c>
      <c r="V44" s="67" t="str">
        <f>IF(Codes!X50&lt;&gt;"",IF(Codes!X50=1,100,IF(Codes!X50=9,Paramètres!$D$162,IF(Codes!X50=2,Paramètres!$D$163,IF(Codes!X50=3,Paramètres!$D$164,IF(Codes!X50="A","",0))))),"")</f>
        <v/>
      </c>
      <c r="W44" s="67" t="str">
        <f>IF(Codes!Y50&lt;&gt;"",IF(Codes!Y50=1,100,IF(Codes!Y50=9,Paramètres!$D$162,IF(Codes!Y50=2,Paramètres!$D$163,IF(Codes!Y50=3,Paramètres!$D$164,IF(Codes!Y50="A","",0))))),"")</f>
        <v/>
      </c>
      <c r="X44" s="67" t="str">
        <f>IF(Codes!Z50&lt;&gt;"",IF(Codes!Z50=1,100,IF(Codes!Z50=9,Paramètres!$D$162,IF(Codes!Z50=2,Paramètres!$D$163,IF(Codes!Z50=3,Paramètres!$D$164,IF(Codes!Z50="A","",0))))),"")</f>
        <v/>
      </c>
      <c r="Y44" s="67" t="str">
        <f>IF(Codes!AA50&lt;&gt;"",IF(Codes!AA50=1,100,IF(Codes!AA50=9,Paramètres!$D$162,IF(Codes!AA50=2,Paramètres!$D$163,IF(Codes!AA50=3,Paramètres!$D$164,IF(Codes!AA50="A","",0))))),"")</f>
        <v/>
      </c>
      <c r="Z44" s="67" t="str">
        <f>IF(Codes!AB50&lt;&gt;"",IF(Codes!AB50=1,100,IF(Codes!AB50=9,Paramètres!$D$162,IF(Codes!AB50=2,Paramètres!$D$163,IF(Codes!AB50=3,Paramètres!$D$164,IF(Codes!AB50="A","",0))))),"")</f>
        <v/>
      </c>
      <c r="AA44" s="67" t="str">
        <f>IF(Codes!AC50&lt;&gt;"",IF(Codes!AC50=1,100,IF(Codes!AC50=9,Paramètres!$D$162,IF(Codes!AC50=2,Paramètres!$D$163,IF(Codes!AC50=3,Paramètres!$D$164,IF(Codes!AC50="A","",0))))),"")</f>
        <v/>
      </c>
      <c r="AB44" s="67" t="str">
        <f>IF(Codes!AD50&lt;&gt;"",IF(Codes!AD50=1,100,IF(Codes!AD50=9,Paramètres!$D$162,IF(Codes!AD50=2,Paramètres!$D$163,IF(Codes!AD50=3,Paramètres!$D$164,IF(Codes!AD50="A","",0))))),"")</f>
        <v/>
      </c>
      <c r="AC44" s="67" t="str">
        <f>IF(Codes!AE50&lt;&gt;"",IF(Codes!AE50=1,100,IF(Codes!AE50=9,Paramètres!$D$162,IF(Codes!AE50=2,Paramètres!$D$163,IF(Codes!AE50=3,Paramètres!$D$164,IF(Codes!AE50="A","",0))))),"")</f>
        <v/>
      </c>
      <c r="AD44" s="67" t="str">
        <f>IF(Codes!AF50&lt;&gt;"",IF(Codes!AF50=1,100,IF(Codes!AF50=9,Paramètres!$D$162,IF(Codes!AF50=2,Paramètres!$D$163,IF(Codes!AF50=3,Paramètres!$D$164,IF(Codes!AF50="A","",0))))),"")</f>
        <v/>
      </c>
      <c r="AE44" s="67" t="str">
        <f>IF(Codes!AG50&lt;&gt;"",IF(Codes!AG50=1,100,IF(Codes!AG50=9,Paramètres!$D$162,IF(Codes!AG50=2,Paramètres!$D$163,IF(Codes!AG50=3,Paramètres!$D$164,IF(Codes!AG50="A","",0))))),"")</f>
        <v/>
      </c>
      <c r="AF44" s="67" t="str">
        <f>IF(Codes!AH50&lt;&gt;"",IF(Codes!AH50=1,100,IF(Codes!AH50=9,Paramètres!$D$162,IF(Codes!AH50=2,Paramètres!$D$163,IF(Codes!AH50=3,Paramètres!$D$164,IF(Codes!AH50="A","",0))))),"")</f>
        <v/>
      </c>
      <c r="AG44" s="67" t="str">
        <f>IF(Codes!AI50&lt;&gt;"",IF(Codes!AI50=1,100,IF(Codes!AI50=9,Paramètres!$D$162,IF(Codes!AI50=2,Paramètres!$D$163,IF(Codes!AI50=3,Paramètres!$D$164,IF(Codes!AI50="A","",0))))),"")</f>
        <v/>
      </c>
      <c r="AH44" s="67" t="str">
        <f>IF(Codes!AJ50&lt;&gt;"",IF(Codes!AJ50=1,100,IF(Codes!AJ50=9,Paramètres!$D$162,IF(Codes!AJ50=2,Paramètres!$D$163,IF(Codes!AJ50=3,Paramètres!$D$164,IF(Codes!AJ50="A","",0))))),"")</f>
        <v/>
      </c>
      <c r="AI44" s="67" t="str">
        <f>IF(Codes!AK50&lt;&gt;"",IF(Codes!AK50=1,100,IF(Codes!AK50=9,Paramètres!$D$162,IF(Codes!AK50=2,Paramètres!$D$163,IF(Codes!AK50=3,Paramètres!$D$164,IF(Codes!AK50="A","",0))))),"")</f>
        <v/>
      </c>
      <c r="AJ44" s="67" t="str">
        <f>IF(Codes!AL50&lt;&gt;"",IF(Codes!AL50=1,100,IF(Codes!AL50=9,Paramètres!$D$162,IF(Codes!AL50=2,Paramètres!$D$163,IF(Codes!AL50=3,Paramètres!$D$164,IF(Codes!AL50="A","",0))))),"")</f>
        <v/>
      </c>
      <c r="AK44" s="67" t="str">
        <f>IF(Codes!AM50&lt;&gt;"",IF(Codes!AM50=1,100,IF(Codes!AM50=9,Paramètres!$D$162,IF(Codes!AM50=2,Paramètres!$D$163,IF(Codes!AM50=3,Paramètres!$D$164,IF(Codes!AM50="A","",0))))),"")</f>
        <v/>
      </c>
      <c r="AL44" s="67" t="str">
        <f>IF(Codes!AN50&lt;&gt;"",IF(Codes!AN50=1,100,IF(Codes!AN50=9,Paramètres!$D$162,IF(Codes!AN50=2,Paramètres!$D$163,IF(Codes!AN50=3,Paramètres!$D$164,IF(Codes!AN50="A","",0))))),"")</f>
        <v/>
      </c>
      <c r="AM44" s="67" t="str">
        <f>IF(Codes!AO50&lt;&gt;"",IF(Codes!AO50=1,100,IF(Codes!AO50=9,50,IF(Codes!AO50=2,Paramètres!$D$163,IF(Codes!AO50=3,Paramètres!$D$164,IF(Codes!AO50="A","",0))))),"")</f>
        <v/>
      </c>
      <c r="AN44" s="67" t="str">
        <f>IF(Codes!AP50&lt;&gt;"",IF(Codes!AP50=1,100,IF(Codes!AP50=9,50,IF(Codes!AP50=2,Paramètres!$D$163,IF(Codes!AP50=3,Paramètres!$D$164,IF(Codes!AP50="A","",0))))),"")</f>
        <v/>
      </c>
      <c r="AO44" s="67" t="str">
        <f>IF(Codes!AQ50&lt;&gt;"",IF(Codes!AQ50=1,100,IF(Codes!AQ50=9,50,IF(Codes!AQ50=2,Paramètres!$D$163,IF(Codes!AQ50=3,Paramètres!$D$164,IF(Codes!AQ50="A","",0))))),"")</f>
        <v/>
      </c>
      <c r="AP44" s="67" t="str">
        <f>IF(Codes!AR50&lt;&gt;"",IF(Codes!AR50=1,100,IF(Codes!AR50=9,50,IF(Codes!AR50=2,Paramètres!$D$163,IF(Codes!AR50=3,Paramètres!$D$164,IF(Codes!AR50="A","",0))))),"")</f>
        <v/>
      </c>
      <c r="AQ44" s="67" t="str">
        <f>IF(Codes!AS50&lt;&gt;"",IF(Codes!AS50=1,100,IF(Codes!AS50=9,Paramètres!$D$162,IF(Codes!AS50=2,Paramètres!$D$163,IF(Codes!AS50=3,Paramètres!$D$164,IF(Codes!AS50="A","",0))))),"")</f>
        <v/>
      </c>
      <c r="AR44" s="67" t="str">
        <f>IF(Codes!AT50&lt;&gt;"",IF(Codes!AT50=1,100,IF(Codes!AT50=9,50,IF(Codes!AT50=2,Paramètres!$D$163,IF(Codes!AT50=3,Paramètres!$D$164,IF(Codes!AT50="A","",0))))),"")</f>
        <v/>
      </c>
      <c r="AS44" s="67" t="str">
        <f>IF(Codes!AU50&lt;&gt;"",IF(Codes!AU50=1,100,IF(Codes!AU50=9,Paramètres!$D$162,IF(Codes!AU50=2,Paramètres!$D$163,IF(Codes!AU50=3,Paramètres!$D$164,IF(Codes!AU50="A","",0))))),"")</f>
        <v/>
      </c>
      <c r="AT44" s="67" t="str">
        <f>IF(Codes!AV50&lt;&gt;"",IF(Codes!AV50=1,100,IF(Codes!AV50=9,50,IF(Codes!AV50=2,Paramètres!$D$163,IF(Codes!AV50=3,Paramètres!$D$164,IF(Codes!AV50="A","",0))))),"")</f>
        <v/>
      </c>
      <c r="AU44" s="67" t="str">
        <f>IF(Codes!AW50&lt;&gt;"",IF(Codes!AW50=1,100,IF(Codes!AW50=9,Paramètres!$D$162,IF(Codes!AW50=2,Paramètres!$D$163,IF(Codes!AW50=3,Paramètres!$D$164,IF(Codes!AW50="A","",0))))),"")</f>
        <v/>
      </c>
      <c r="AV44" s="67" t="str">
        <f>IF(Codes!AX50&lt;&gt;"",IF(Codes!AX50=1,100,IF(Codes!AX50=9,Paramètres!$D$162,IF(Codes!AX50=2,Paramètres!$D$163,IF(Codes!AX50=3,Paramètres!$D$164,IF(Codes!AX50="A","",0))))),"")</f>
        <v/>
      </c>
      <c r="AW44" s="67" t="str">
        <f>IF(Codes!AY50&lt;&gt;"",IF(Codes!AY50=1,100,IF(Codes!AY50=9,Paramètres!$D$162,IF(Codes!AY50=2,Paramètres!$D$163,IF(Codes!AY50=3,Paramètres!$D$164,IF(Codes!AY50="A","",0))))),"")</f>
        <v/>
      </c>
      <c r="AX44" s="67" t="str">
        <f>IF(Codes!AZ50&lt;&gt;"",IF(Codes!AZ50=1,100,IF(Codes!AZ50=9,50,IF(Codes!AZ50=2,Paramètres!$D$163,IF(Codes!AZ50=3,Paramètres!$D$164,IF(Codes!AZ50="A","",0))))),"")</f>
        <v/>
      </c>
      <c r="AY44" s="67" t="str">
        <f>IF(Codes!BA50&lt;&gt;"",IF(Codes!BA50=1,100,IF(Codes!BA50=9,Paramètres!$D$162,IF(Codes!BA50=2,Paramètres!$D$163,IF(Codes!BA50=3,Paramètres!$D$164,IF(Codes!BA50="A","",0))))),"")</f>
        <v/>
      </c>
      <c r="AZ44" s="67" t="str">
        <f>IF(Codes!BB50&lt;&gt;"",IF(Codes!BB50=1,100,IF(Codes!BB50=9,Paramètres!$D$162,IF(Codes!BB50=2,Paramètres!$D$163,IF(Codes!BB50=3,Paramètres!$D$164,IF(Codes!BB50="A","",0))))),"")</f>
        <v/>
      </c>
      <c r="BA44" s="67" t="str">
        <f>IF(Codes!BC50&lt;&gt;"",IF(Codes!BC50=1,100,IF(Codes!BC50=9,Paramètres!$D$162,IF(Codes!BC50=2,Paramètres!$D$163,IF(Codes!BC50=3,Paramètres!$D$164,IF(Codes!BC50="A","",0))))),"")</f>
        <v/>
      </c>
      <c r="BB44" s="67" t="str">
        <f>IF(Codes!BD50&lt;&gt;"",IF(Codes!BD50=1,100,IF(Codes!BD50=9,Paramètres!$D$162,IF(Codes!BD50=2,Paramètres!$D$163,IF(Codes!BD50=3,Paramètres!$D$164,IF(Codes!BD50="A","",0))))),"")</f>
        <v/>
      </c>
      <c r="BC44" s="67" t="str">
        <f>IF(Codes!BE50&lt;&gt;"",IF(Codes!BE50=1,100,IF(Codes!BE50=9,Paramètres!$D$162,IF(Codes!BE50=2,Paramètres!$D$163,IF(Codes!BE50=3,Paramètres!$D$164,IF(Codes!BE50="A","",0))))),"")</f>
        <v/>
      </c>
      <c r="BD44" s="67" t="str">
        <f>IF(Codes!BF50&lt;&gt;"",IF(Codes!BF50=1,100,IF(Codes!BF50=9,Paramètres!$D$162,IF(Codes!BF50=2,Paramètres!$D$163,IF(Codes!BF50=3,Paramètres!$D$164,IF(Codes!BF50="A","",0))))),"")</f>
        <v/>
      </c>
      <c r="BE44" s="67" t="str">
        <f>IF(Codes!BG50&lt;&gt;"",IF(Codes!BG50=1,100,IF(Codes!BG50=9,Paramètres!$D$162,IF(Codes!BG50=2,Paramètres!$D$163,IF(Codes!BG50=3,Paramètres!$D$164,IF(Codes!BG50="A","",0))))),"")</f>
        <v/>
      </c>
      <c r="BF44" s="67" t="str">
        <f>IF(Codes!BH50&lt;&gt;"",IF(Codes!BH50=1,100,IF(Codes!BH50=9,Paramètres!$D$162,IF(Codes!BH50=2,Paramètres!$D$163,IF(Codes!BH50=3,Paramètres!$D$164,IF(Codes!BH50="A","",0))))),"")</f>
        <v/>
      </c>
      <c r="BG44" s="67" t="str">
        <f>IF(Codes!BI50&lt;&gt;"",IF(Codes!BI50=1,100,IF(Codes!BI50=9,Paramètres!$D$162,IF(Codes!BI50=2,Paramètres!$D$163,IF(Codes!BI50=3,Paramètres!$D$164,IF(Codes!BI50="A","",0))))),"")</f>
        <v/>
      </c>
      <c r="BH44" s="67" t="str">
        <f>IF(Codes!BJ50&lt;&gt;"",IF(Codes!BJ50=1,100,IF(Codes!BJ50=9,50,IF(Codes!BJ50=2,Paramètres!$D$163,IF(Codes!BJ50=3,Paramètres!$D$164,IF(Codes!BJ50="A","",0))))),"")</f>
        <v/>
      </c>
      <c r="BI44" s="67" t="str">
        <f>IF(Codes!BK50&lt;&gt;"",IF(Codes!BK50=1,100,IF(Codes!BK50=9,Paramètres!$D$162,IF(Codes!BK50=2,Paramètres!$D$163,IF(Codes!BK50=3,Paramètres!$D$164,IF(Codes!BK50="A","",0))))),"")</f>
        <v/>
      </c>
      <c r="BJ44" s="67" t="str">
        <f>IF(Codes!BL50&lt;&gt;"",IF(Codes!BL50=1,100,IF(Codes!BL50=9,Paramètres!$D$162,IF(Codes!BL50=2,Paramètres!$D$163,IF(Codes!BL50=3,Paramètres!$D$164,IF(Codes!BL50="A","",0))))),"")</f>
        <v/>
      </c>
      <c r="BK44" s="67" t="str">
        <f>IF(Codes!BM50&lt;&gt;"",IF(Codes!BM50=1,100,IF(Codes!BM50=9,Paramètres!$D$162,IF(Codes!BM50=2,Paramètres!$D$163,IF(Codes!BM50=3,Paramètres!$D$164,IF(Codes!BM50="A","",0))))),"")</f>
        <v/>
      </c>
      <c r="BL44" s="67" t="str">
        <f>IF(Codes!BN50&lt;&gt;"",IF(Codes!BN50=1,100,IF(Codes!BN50=9,Paramètres!$D$162,IF(Codes!BN50=2,Paramètres!$D$163,IF(Codes!BN50=3,Paramètres!$D$164,IF(Codes!BN50="A","",0))))),"")</f>
        <v/>
      </c>
      <c r="BM44" s="67" t="str">
        <f>IF(Codes!BO50&lt;&gt;"",IF(Codes!BO50=1,100,IF(Codes!BO50=9,Paramètres!$D$162,IF(Codes!BO50=2,Paramètres!$D$163,IF(Codes!BO50=3,Paramètres!$D$164,IF(Codes!BO50="A","",0))))),"")</f>
        <v/>
      </c>
      <c r="BN44" s="67" t="str">
        <f>IF(Codes!BP50&lt;&gt;"",IF(Codes!BP50=1,100,IF(Codes!BP50=9,Paramètres!$D$162,IF(Codes!BP50=2,Paramètres!$D$163,IF(Codes!BP50=3,Paramètres!$D$164,IF(Codes!BP50="A","",0))))),"")</f>
        <v/>
      </c>
      <c r="BO44" s="67" t="str">
        <f>IF(Codes!BQ50&lt;&gt;"",IF(Codes!BQ50=1,100,IF(Codes!BQ50=9,Paramètres!$D$162,IF(Codes!BQ50=2,Paramètres!$D$163,IF(Codes!BQ50=3,Paramètres!$D$164,IF(Codes!BQ50="A","",0))))),"")</f>
        <v/>
      </c>
      <c r="BP44" s="67" t="str">
        <f>IF(Codes!BR50&lt;&gt;"",IF(Codes!BR50=1,100,IF(Codes!BR50=9,Paramètres!$D$162,IF(Codes!BR50=2,Paramètres!$D$163,IF(Codes!BR50=3,Paramètres!$D$164,IF(Codes!BR50="A","",0))))),"")</f>
        <v/>
      </c>
      <c r="BQ44" s="67" t="str">
        <f>IF(Codes!BS50&lt;&gt;"",IF(Codes!BS50=1,100,IF(Codes!BS50=9,Paramètres!$D$162,IF(Codes!BS50=2,Paramètres!$D$163,IF(Codes!BS50=3,Paramètres!$D$164,IF(Codes!BS50="A","",0))))),"")</f>
        <v/>
      </c>
      <c r="BR44" s="67" t="str">
        <f>IF(Codes!BT50&lt;&gt;"",IF(Codes!BT50=1,100,IF(Codes!BT50=9,Paramètres!$D$162,IF(Codes!BT50=2,Paramètres!$D$163,IF(Codes!BT50=3,Paramètres!$D$164,IF(Codes!BT50="A","",0))))),"")</f>
        <v/>
      </c>
      <c r="BS44" s="67" t="str">
        <f>IF(Codes!BU50&lt;&gt;"",IF(Codes!BU50=1,100,IF(Codes!BU50=9,Paramètres!$D$162,IF(Codes!BU50=2,Paramètres!$D$163,IF(Codes!BU50=3,Paramètres!$D$164,IF(Codes!BU50="A","",0))))),"")</f>
        <v/>
      </c>
      <c r="BT44" s="67" t="str">
        <f>Codes!C50</f>
        <v/>
      </c>
    </row>
    <row r="45" spans="1:72" s="70" customFormat="1" ht="23.25">
      <c r="A45" s="69" t="str">
        <f>Codes!C51</f>
        <v/>
      </c>
      <c r="B45" s="67" t="str">
        <f>IF(Codes!D51&lt;&gt;"",IF(Codes!D51=1,100,IF(Codes!D51=9,Paramètres!$D$162,IF(Codes!D51=2,Paramètres!$D$163,IF(Codes!D51=3,Paramètres!$D$164,IF(Codes!D51="A","",0))))),"")</f>
        <v/>
      </c>
      <c r="C45" s="67" t="str">
        <f>IF(Codes!E51&lt;&gt;"",IF(Codes!E51=1,100,IF(Codes!E51=9,Paramètres!$D$162,IF(Codes!E51=2,Paramètres!$D$163,IF(Codes!E51=3,Paramètres!$D$164,IF(Codes!E51="A","",0))))),"")</f>
        <v/>
      </c>
      <c r="D45" s="67" t="str">
        <f>IF(Codes!F51&lt;&gt;"",IF(Codes!F51=1,100,IF(Codes!F51=9,Paramètres!$D$162,IF(Codes!F51=2,Paramètres!$D$163,IF(Codes!F51=3,Paramètres!$D$164,IF(Codes!F51="A","",0))))),"")</f>
        <v/>
      </c>
      <c r="E45" s="67" t="str">
        <f>IF(Codes!G51&lt;&gt;"",IF(Codes!G51=1,100,IF(Codes!G51=9,Paramètres!$D$162,IF(Codes!G51=2,Paramètres!$D$163,IF(Codes!G51=3,Paramètres!$D$164,IF(Codes!G51="A","",0))))),"")</f>
        <v/>
      </c>
      <c r="F45" s="67" t="str">
        <f>IF(Codes!H51&lt;&gt;"",IF(Codes!H51=1,100,IF(Codes!H51=9,Paramètres!$D$162,IF(Codes!H51=2,Paramètres!$D$163,IF(Codes!H51=3,Paramètres!$D$164,IF(Codes!H51="A","",0))))),"")</f>
        <v/>
      </c>
      <c r="G45" s="67" t="str">
        <f>IF(Codes!I51&lt;&gt;"",IF(Codes!I51=1,100,IF(Codes!I51=9,Paramètres!$D$162,IF(Codes!I51=2,Paramètres!$D$163,IF(Codes!I51=3,Paramètres!$D$164,IF(Codes!I51="A","",0))))),"")</f>
        <v/>
      </c>
      <c r="H45" s="67" t="str">
        <f>IF(Codes!J51&lt;&gt;"",IF(Codes!J51=1,100,IF(Codes!J51=9,Paramètres!$D$162,IF(Codes!J51=2,Paramètres!$D$163,IF(Codes!J51=3,Paramètres!$D$164,IF(Codes!J51="A","",0))))),"")</f>
        <v/>
      </c>
      <c r="I45" s="67" t="str">
        <f>IF(Codes!K51&lt;&gt;"",IF(Codes!K51=1,100,IF(Codes!K51=9,Paramètres!$D$162,IF(Codes!K51=2,Paramètres!$D$163,IF(Codes!K51=3,Paramètres!$D$164,IF(Codes!K51="A","",0))))),"")</f>
        <v/>
      </c>
      <c r="J45" s="67" t="str">
        <f>IF(Codes!L51&lt;&gt;"",IF(Codes!L51=1,100,IF(Codes!L51=9,Paramètres!$D$162,IF(Codes!L51=2,Paramètres!$D$163,IF(Codes!L51=3,Paramètres!$D$164,IF(Codes!L51="A","",0))))),"")</f>
        <v/>
      </c>
      <c r="K45" s="67" t="str">
        <f>IF(Codes!M51&lt;&gt;"",IF(Codes!M51=1,100,IF(Codes!M51=9,Paramètres!$D$162,IF(Codes!M51=2,Paramètres!$D$163,IF(Codes!M51=3,Paramètres!$D$164,IF(Codes!M51="A","",0))))),"")</f>
        <v/>
      </c>
      <c r="L45" s="67" t="str">
        <f>IF(Codes!N51&lt;&gt;"",IF(Codes!N51=1,100,IF(Codes!N51=9,Paramètres!$D$162,IF(Codes!N51=2,Paramètres!$D$163,IF(Codes!N51=3,Paramètres!$D$164,IF(Codes!N51="A","",0))))),"")</f>
        <v/>
      </c>
      <c r="M45" s="67" t="str">
        <f>IF(Codes!O51&lt;&gt;"",IF(Codes!O51=1,100,IF(Codes!O51=9,Paramètres!$D$162,IF(Codes!O51=2,Paramètres!$D$163,IF(Codes!O51=3,Paramètres!$D$164,IF(Codes!O51="A","",0))))),"")</f>
        <v/>
      </c>
      <c r="N45" s="67" t="str">
        <f>IF(Codes!P51&lt;&gt;"",IF(Codes!P51=1,100,IF(Codes!P51=9,Paramètres!$D$162,IF(Codes!P51=2,Paramètres!$D$163,IF(Codes!P51=3,Paramètres!$D$164,IF(Codes!P51="A","",0))))),"")</f>
        <v/>
      </c>
      <c r="O45" s="67" t="str">
        <f>IF(Codes!Q51&lt;&gt;"",IF(Codes!Q51=1,100,IF(Codes!Q51=9,Paramètres!$D$162,IF(Codes!Q51=2,Paramètres!$D$163,IF(Codes!Q51=3,Paramètres!$D$164,IF(Codes!Q51="A","",0))))),"")</f>
        <v/>
      </c>
      <c r="P45" s="67" t="str">
        <f>IF(Codes!R51&lt;&gt;"",IF(Codes!R51=1,100,IF(Codes!R51=9,Paramètres!$D$162,IF(Codes!R51=2,Paramètres!$D$163,IF(Codes!R51=3,Paramètres!$D$164,IF(Codes!R51="A","",0))))),"")</f>
        <v/>
      </c>
      <c r="Q45" s="67" t="str">
        <f>IF(Codes!S51&lt;&gt;"",IF(Codes!S51=1,100,IF(Codes!S51=9,Paramètres!$D$162,IF(Codes!S51=2,Paramètres!$D$163,IF(Codes!S51=3,Paramètres!$D$164,IF(Codes!S51="A","",0))))),"")</f>
        <v/>
      </c>
      <c r="R45" s="67" t="str">
        <f>IF(Codes!T51&lt;&gt;"",IF(Codes!T51=1,100,IF(Codes!T51=9,Paramètres!$D$162,IF(Codes!T51=2,Paramètres!$D$163,IF(Codes!T51=3,Paramètres!$D$164,IF(Codes!T51="A","",0))))),"")</f>
        <v/>
      </c>
      <c r="S45" s="67" t="str">
        <f>IF(Codes!U51&lt;&gt;"",IF(Codes!U51=1,100,IF(Codes!U51=9,Paramètres!$D$162,IF(Codes!U51=2,Paramètres!$D$163,IF(Codes!U51=3,Paramètres!$D$164,IF(Codes!U51="A","",0))))),"")</f>
        <v/>
      </c>
      <c r="T45" s="67" t="str">
        <f>IF(Codes!V51&lt;&gt;"",IF(Codes!V51=1,100,IF(Codes!V51=9,Paramètres!$D$162,IF(Codes!V51=2,Paramètres!$D$163,IF(Codes!V51=3,Paramètres!$D$164,IF(Codes!V51="A","",0))))),"")</f>
        <v/>
      </c>
      <c r="U45" s="67" t="str">
        <f>IF(Codes!W51&lt;&gt;"",IF(Codes!W51=1,100,IF(Codes!W51=9,Paramètres!$D$162,IF(Codes!W51=2,Paramètres!$D$163,IF(Codes!W51=3,Paramètres!$D$164,IF(Codes!W51="A","",0))))),"")</f>
        <v/>
      </c>
      <c r="V45" s="67" t="str">
        <f>IF(Codes!X51&lt;&gt;"",IF(Codes!X51=1,100,IF(Codes!X51=9,Paramètres!$D$162,IF(Codes!X51=2,Paramètres!$D$163,IF(Codes!X51=3,Paramètres!$D$164,IF(Codes!X51="A","",0))))),"")</f>
        <v/>
      </c>
      <c r="W45" s="67" t="str">
        <f>IF(Codes!Y51&lt;&gt;"",IF(Codes!Y51=1,100,IF(Codes!Y51=9,Paramètres!$D$162,IF(Codes!Y51=2,Paramètres!$D$163,IF(Codes!Y51=3,Paramètres!$D$164,IF(Codes!Y51="A","",0))))),"")</f>
        <v/>
      </c>
      <c r="X45" s="67" t="str">
        <f>IF(Codes!Z51&lt;&gt;"",IF(Codes!Z51=1,100,IF(Codes!Z51=9,Paramètres!$D$162,IF(Codes!Z51=2,Paramètres!$D$163,IF(Codes!Z51=3,Paramètres!$D$164,IF(Codes!Z51="A","",0))))),"")</f>
        <v/>
      </c>
      <c r="Y45" s="67" t="str">
        <f>IF(Codes!AA51&lt;&gt;"",IF(Codes!AA51=1,100,IF(Codes!AA51=9,Paramètres!$D$162,IF(Codes!AA51=2,Paramètres!$D$163,IF(Codes!AA51=3,Paramètres!$D$164,IF(Codes!AA51="A","",0))))),"")</f>
        <v/>
      </c>
      <c r="Z45" s="67" t="str">
        <f>IF(Codes!AB51&lt;&gt;"",IF(Codes!AB51=1,100,IF(Codes!AB51=9,Paramètres!$D$162,IF(Codes!AB51=2,Paramètres!$D$163,IF(Codes!AB51=3,Paramètres!$D$164,IF(Codes!AB51="A","",0))))),"")</f>
        <v/>
      </c>
      <c r="AA45" s="67" t="str">
        <f>IF(Codes!AC51&lt;&gt;"",IF(Codes!AC51=1,100,IF(Codes!AC51=9,Paramètres!$D$162,IF(Codes!AC51=2,Paramètres!$D$163,IF(Codes!AC51=3,Paramètres!$D$164,IF(Codes!AC51="A","",0))))),"")</f>
        <v/>
      </c>
      <c r="AB45" s="67" t="str">
        <f>IF(Codes!AD51&lt;&gt;"",IF(Codes!AD51=1,100,IF(Codes!AD51=9,Paramètres!$D$162,IF(Codes!AD51=2,Paramètres!$D$163,IF(Codes!AD51=3,Paramètres!$D$164,IF(Codes!AD51="A","",0))))),"")</f>
        <v/>
      </c>
      <c r="AC45" s="67" t="str">
        <f>IF(Codes!AE51&lt;&gt;"",IF(Codes!AE51=1,100,IF(Codes!AE51=9,Paramètres!$D$162,IF(Codes!AE51=2,Paramètres!$D$163,IF(Codes!AE51=3,Paramètres!$D$164,IF(Codes!AE51="A","",0))))),"")</f>
        <v/>
      </c>
      <c r="AD45" s="67" t="str">
        <f>IF(Codes!AF51&lt;&gt;"",IF(Codes!AF51=1,100,IF(Codes!AF51=9,Paramètres!$D$162,IF(Codes!AF51=2,Paramètres!$D$163,IF(Codes!AF51=3,Paramètres!$D$164,IF(Codes!AF51="A","",0))))),"")</f>
        <v/>
      </c>
      <c r="AE45" s="67" t="str">
        <f>IF(Codes!AG51&lt;&gt;"",IF(Codes!AG51=1,100,IF(Codes!AG51=9,Paramètres!$D$162,IF(Codes!AG51=2,Paramètres!$D$163,IF(Codes!AG51=3,Paramètres!$D$164,IF(Codes!AG51="A","",0))))),"")</f>
        <v/>
      </c>
      <c r="AF45" s="67" t="str">
        <f>IF(Codes!AH51&lt;&gt;"",IF(Codes!AH51=1,100,IF(Codes!AH51=9,Paramètres!$D$162,IF(Codes!AH51=2,Paramètres!$D$163,IF(Codes!AH51=3,Paramètres!$D$164,IF(Codes!AH51="A","",0))))),"")</f>
        <v/>
      </c>
      <c r="AG45" s="67" t="str">
        <f>IF(Codes!AI51&lt;&gt;"",IF(Codes!AI51=1,100,IF(Codes!AI51=9,Paramètres!$D$162,IF(Codes!AI51=2,Paramètres!$D$163,IF(Codes!AI51=3,Paramètres!$D$164,IF(Codes!AI51="A","",0))))),"")</f>
        <v/>
      </c>
      <c r="AH45" s="67" t="str">
        <f>IF(Codes!AJ51&lt;&gt;"",IF(Codes!AJ51=1,100,IF(Codes!AJ51=9,Paramètres!$D$162,IF(Codes!AJ51=2,Paramètres!$D$163,IF(Codes!AJ51=3,Paramètres!$D$164,IF(Codes!AJ51="A","",0))))),"")</f>
        <v/>
      </c>
      <c r="AI45" s="67" t="str">
        <f>IF(Codes!AK51&lt;&gt;"",IF(Codes!AK51=1,100,IF(Codes!AK51=9,Paramètres!$D$162,IF(Codes!AK51=2,Paramètres!$D$163,IF(Codes!AK51=3,Paramètres!$D$164,IF(Codes!AK51="A","",0))))),"")</f>
        <v/>
      </c>
      <c r="AJ45" s="67" t="str">
        <f>IF(Codes!AL51&lt;&gt;"",IF(Codes!AL51=1,100,IF(Codes!AL51=9,Paramètres!$D$162,IF(Codes!AL51=2,Paramètres!$D$163,IF(Codes!AL51=3,Paramètres!$D$164,IF(Codes!AL51="A","",0))))),"")</f>
        <v/>
      </c>
      <c r="AK45" s="67" t="str">
        <f>IF(Codes!AM51&lt;&gt;"",IF(Codes!AM51=1,100,IF(Codes!AM51=9,Paramètres!$D$162,IF(Codes!AM51=2,Paramètres!$D$163,IF(Codes!AM51=3,Paramètres!$D$164,IF(Codes!AM51="A","",0))))),"")</f>
        <v/>
      </c>
      <c r="AL45" s="67" t="str">
        <f>IF(Codes!AN51&lt;&gt;"",IF(Codes!AN51=1,100,IF(Codes!AN51=9,Paramètres!$D$162,IF(Codes!AN51=2,Paramètres!$D$163,IF(Codes!AN51=3,Paramètres!$D$164,IF(Codes!AN51="A","",0))))),"")</f>
        <v/>
      </c>
      <c r="AM45" s="67" t="str">
        <f>IF(Codes!AO51&lt;&gt;"",IF(Codes!AO51=1,100,IF(Codes!AO51=9,50,IF(Codes!AO51=2,Paramètres!$D$163,IF(Codes!AO51=3,Paramètres!$D$164,IF(Codes!AO51="A","",0))))),"")</f>
        <v/>
      </c>
      <c r="AN45" s="67" t="str">
        <f>IF(Codes!AP51&lt;&gt;"",IF(Codes!AP51=1,100,IF(Codes!AP51=9,50,IF(Codes!AP51=2,Paramètres!$D$163,IF(Codes!AP51=3,Paramètres!$D$164,IF(Codes!AP51="A","",0))))),"")</f>
        <v/>
      </c>
      <c r="AO45" s="67" t="str">
        <f>IF(Codes!AQ51&lt;&gt;"",IF(Codes!AQ51=1,100,IF(Codes!AQ51=9,50,IF(Codes!AQ51=2,Paramètres!$D$163,IF(Codes!AQ51=3,Paramètres!$D$164,IF(Codes!AQ51="A","",0))))),"")</f>
        <v/>
      </c>
      <c r="AP45" s="67" t="str">
        <f>IF(Codes!AR51&lt;&gt;"",IF(Codes!AR51=1,100,IF(Codes!AR51=9,50,IF(Codes!AR51=2,Paramètres!$D$163,IF(Codes!AR51=3,Paramètres!$D$164,IF(Codes!AR51="A","",0))))),"")</f>
        <v/>
      </c>
      <c r="AQ45" s="67" t="str">
        <f>IF(Codes!AS51&lt;&gt;"",IF(Codes!AS51=1,100,IF(Codes!AS51=9,Paramètres!$D$162,IF(Codes!AS51=2,Paramètres!$D$163,IF(Codes!AS51=3,Paramètres!$D$164,IF(Codes!AS51="A","",0))))),"")</f>
        <v/>
      </c>
      <c r="AR45" s="67" t="str">
        <f>IF(Codes!AT51&lt;&gt;"",IF(Codes!AT51=1,100,IF(Codes!AT51=9,50,IF(Codes!AT51=2,Paramètres!$D$163,IF(Codes!AT51=3,Paramètres!$D$164,IF(Codes!AT51="A","",0))))),"")</f>
        <v/>
      </c>
      <c r="AS45" s="67" t="str">
        <f>IF(Codes!AU51&lt;&gt;"",IF(Codes!AU51=1,100,IF(Codes!AU51=9,Paramètres!$D$162,IF(Codes!AU51=2,Paramètres!$D$163,IF(Codes!AU51=3,Paramètres!$D$164,IF(Codes!AU51="A","",0))))),"")</f>
        <v/>
      </c>
      <c r="AT45" s="67" t="str">
        <f>IF(Codes!AV51&lt;&gt;"",IF(Codes!AV51=1,100,IF(Codes!AV51=9,50,IF(Codes!AV51=2,Paramètres!$D$163,IF(Codes!AV51=3,Paramètres!$D$164,IF(Codes!AV51="A","",0))))),"")</f>
        <v/>
      </c>
      <c r="AU45" s="67" t="str">
        <f>IF(Codes!AW51&lt;&gt;"",IF(Codes!AW51=1,100,IF(Codes!AW51=9,Paramètres!$D$162,IF(Codes!AW51=2,Paramètres!$D$163,IF(Codes!AW51=3,Paramètres!$D$164,IF(Codes!AW51="A","",0))))),"")</f>
        <v/>
      </c>
      <c r="AV45" s="67" t="str">
        <f>IF(Codes!AX51&lt;&gt;"",IF(Codes!AX51=1,100,IF(Codes!AX51=9,Paramètres!$D$162,IF(Codes!AX51=2,Paramètres!$D$163,IF(Codes!AX51=3,Paramètres!$D$164,IF(Codes!AX51="A","",0))))),"")</f>
        <v/>
      </c>
      <c r="AW45" s="67" t="str">
        <f>IF(Codes!AY51&lt;&gt;"",IF(Codes!AY51=1,100,IF(Codes!AY51=9,Paramètres!$D$162,IF(Codes!AY51=2,Paramètres!$D$163,IF(Codes!AY51=3,Paramètres!$D$164,IF(Codes!AY51="A","",0))))),"")</f>
        <v/>
      </c>
      <c r="AX45" s="67" t="str">
        <f>IF(Codes!AZ51&lt;&gt;"",IF(Codes!AZ51=1,100,IF(Codes!AZ51=9,50,IF(Codes!AZ51=2,Paramètres!$D$163,IF(Codes!AZ51=3,Paramètres!$D$164,IF(Codes!AZ51="A","",0))))),"")</f>
        <v/>
      </c>
      <c r="AY45" s="67" t="str">
        <f>IF(Codes!BA51&lt;&gt;"",IF(Codes!BA51=1,100,IF(Codes!BA51=9,Paramètres!$D$162,IF(Codes!BA51=2,Paramètres!$D$163,IF(Codes!BA51=3,Paramètres!$D$164,IF(Codes!BA51="A","",0))))),"")</f>
        <v/>
      </c>
      <c r="AZ45" s="67" t="str">
        <f>IF(Codes!BB51&lt;&gt;"",IF(Codes!BB51=1,100,IF(Codes!BB51=9,Paramètres!$D$162,IF(Codes!BB51=2,Paramètres!$D$163,IF(Codes!BB51=3,Paramètres!$D$164,IF(Codes!BB51="A","",0))))),"")</f>
        <v/>
      </c>
      <c r="BA45" s="67" t="str">
        <f>IF(Codes!BC51&lt;&gt;"",IF(Codes!BC51=1,100,IF(Codes!BC51=9,Paramètres!$D$162,IF(Codes!BC51=2,Paramètres!$D$163,IF(Codes!BC51=3,Paramètres!$D$164,IF(Codes!BC51="A","",0))))),"")</f>
        <v/>
      </c>
      <c r="BB45" s="67" t="str">
        <f>IF(Codes!BD51&lt;&gt;"",IF(Codes!BD51=1,100,IF(Codes!BD51=9,Paramètres!$D$162,IF(Codes!BD51=2,Paramètres!$D$163,IF(Codes!BD51=3,Paramètres!$D$164,IF(Codes!BD51="A","",0))))),"")</f>
        <v/>
      </c>
      <c r="BC45" s="67" t="str">
        <f>IF(Codes!BE51&lt;&gt;"",IF(Codes!BE51=1,100,IF(Codes!BE51=9,Paramètres!$D$162,IF(Codes!BE51=2,Paramètres!$D$163,IF(Codes!BE51=3,Paramètres!$D$164,IF(Codes!BE51="A","",0))))),"")</f>
        <v/>
      </c>
      <c r="BD45" s="67" t="str">
        <f>IF(Codes!BF51&lt;&gt;"",IF(Codes!BF51=1,100,IF(Codes!BF51=9,Paramètres!$D$162,IF(Codes!BF51=2,Paramètres!$D$163,IF(Codes!BF51=3,Paramètres!$D$164,IF(Codes!BF51="A","",0))))),"")</f>
        <v/>
      </c>
      <c r="BE45" s="67" t="str">
        <f>IF(Codes!BG51&lt;&gt;"",IF(Codes!BG51=1,100,IF(Codes!BG51=9,Paramètres!$D$162,IF(Codes!BG51=2,Paramètres!$D$163,IF(Codes!BG51=3,Paramètres!$D$164,IF(Codes!BG51="A","",0))))),"")</f>
        <v/>
      </c>
      <c r="BF45" s="67" t="str">
        <f>IF(Codes!BH51&lt;&gt;"",IF(Codes!BH51=1,100,IF(Codes!BH51=9,Paramètres!$D$162,IF(Codes!BH51=2,Paramètres!$D$163,IF(Codes!BH51=3,Paramètres!$D$164,IF(Codes!BH51="A","",0))))),"")</f>
        <v/>
      </c>
      <c r="BG45" s="67" t="str">
        <f>IF(Codes!BI51&lt;&gt;"",IF(Codes!BI51=1,100,IF(Codes!BI51=9,Paramètres!$D$162,IF(Codes!BI51=2,Paramètres!$D$163,IF(Codes!BI51=3,Paramètres!$D$164,IF(Codes!BI51="A","",0))))),"")</f>
        <v/>
      </c>
      <c r="BH45" s="67" t="str">
        <f>IF(Codes!BJ51&lt;&gt;"",IF(Codes!BJ51=1,100,IF(Codes!BJ51=9,50,IF(Codes!BJ51=2,Paramètres!$D$163,IF(Codes!BJ51=3,Paramètres!$D$164,IF(Codes!BJ51="A","",0))))),"")</f>
        <v/>
      </c>
      <c r="BI45" s="67" t="str">
        <f>IF(Codes!BK51&lt;&gt;"",IF(Codes!BK51=1,100,IF(Codes!BK51=9,Paramètres!$D$162,IF(Codes!BK51=2,Paramètres!$D$163,IF(Codes!BK51=3,Paramètres!$D$164,IF(Codes!BK51="A","",0))))),"")</f>
        <v/>
      </c>
      <c r="BJ45" s="67" t="str">
        <f>IF(Codes!BL51&lt;&gt;"",IF(Codes!BL51=1,100,IF(Codes!BL51=9,Paramètres!$D$162,IF(Codes!BL51=2,Paramètres!$D$163,IF(Codes!BL51=3,Paramètres!$D$164,IF(Codes!BL51="A","",0))))),"")</f>
        <v/>
      </c>
      <c r="BK45" s="67" t="str">
        <f>IF(Codes!BM51&lt;&gt;"",IF(Codes!BM51=1,100,IF(Codes!BM51=9,Paramètres!$D$162,IF(Codes!BM51=2,Paramètres!$D$163,IF(Codes!BM51=3,Paramètres!$D$164,IF(Codes!BM51="A","",0))))),"")</f>
        <v/>
      </c>
      <c r="BL45" s="67" t="str">
        <f>IF(Codes!BN51&lt;&gt;"",IF(Codes!BN51=1,100,IF(Codes!BN51=9,Paramètres!$D$162,IF(Codes!BN51=2,Paramètres!$D$163,IF(Codes!BN51=3,Paramètres!$D$164,IF(Codes!BN51="A","",0))))),"")</f>
        <v/>
      </c>
      <c r="BM45" s="67" t="str">
        <f>IF(Codes!BO51&lt;&gt;"",IF(Codes!BO51=1,100,IF(Codes!BO51=9,Paramètres!$D$162,IF(Codes!BO51=2,Paramètres!$D$163,IF(Codes!BO51=3,Paramètres!$D$164,IF(Codes!BO51="A","",0))))),"")</f>
        <v/>
      </c>
      <c r="BN45" s="67" t="str">
        <f>IF(Codes!BP51&lt;&gt;"",IF(Codes!BP51=1,100,IF(Codes!BP51=9,Paramètres!$D$162,IF(Codes!BP51=2,Paramètres!$D$163,IF(Codes!BP51=3,Paramètres!$D$164,IF(Codes!BP51="A","",0))))),"")</f>
        <v/>
      </c>
      <c r="BO45" s="67" t="str">
        <f>IF(Codes!BQ51&lt;&gt;"",IF(Codes!BQ51=1,100,IF(Codes!BQ51=9,Paramètres!$D$162,IF(Codes!BQ51=2,Paramètres!$D$163,IF(Codes!BQ51=3,Paramètres!$D$164,IF(Codes!BQ51="A","",0))))),"")</f>
        <v/>
      </c>
      <c r="BP45" s="67" t="str">
        <f>IF(Codes!BR51&lt;&gt;"",IF(Codes!BR51=1,100,IF(Codes!BR51=9,Paramètres!$D$162,IF(Codes!BR51=2,Paramètres!$D$163,IF(Codes!BR51=3,Paramètres!$D$164,IF(Codes!BR51="A","",0))))),"")</f>
        <v/>
      </c>
      <c r="BQ45" s="67" t="str">
        <f>IF(Codes!BS51&lt;&gt;"",IF(Codes!BS51=1,100,IF(Codes!BS51=9,Paramètres!$D$162,IF(Codes!BS51=2,Paramètres!$D$163,IF(Codes!BS51=3,Paramètres!$D$164,IF(Codes!BS51="A","",0))))),"")</f>
        <v/>
      </c>
      <c r="BR45" s="67" t="str">
        <f>IF(Codes!BT51&lt;&gt;"",IF(Codes!BT51=1,100,IF(Codes!BT51=9,Paramètres!$D$162,IF(Codes!BT51=2,Paramètres!$D$163,IF(Codes!BT51=3,Paramètres!$D$164,IF(Codes!BT51="A","",0))))),"")</f>
        <v/>
      </c>
      <c r="BS45" s="67" t="str">
        <f>IF(Codes!BU51&lt;&gt;"",IF(Codes!BU51=1,100,IF(Codes!BU51=9,Paramètres!$D$162,IF(Codes!BU51=2,Paramètres!$D$163,IF(Codes!BU51=3,Paramètres!$D$164,IF(Codes!BU51="A","",0))))),"")</f>
        <v/>
      </c>
      <c r="BT45" s="67" t="str">
        <f>Codes!C51</f>
        <v/>
      </c>
    </row>
    <row r="46" spans="1:72" s="70" customFormat="1" ht="23.25">
      <c r="A46" s="69" t="str">
        <f>Codes!C52</f>
        <v/>
      </c>
      <c r="B46" s="67" t="str">
        <f>IF(Codes!D52&lt;&gt;"",IF(Codes!D52=1,100,IF(Codes!D52=9,Paramètres!$D$162,IF(Codes!D52=2,Paramètres!$D$163,IF(Codes!D52=3,Paramètres!$D$164,IF(Codes!D52="A","",0))))),"")</f>
        <v/>
      </c>
      <c r="C46" s="67" t="str">
        <f>IF(Codes!E52&lt;&gt;"",IF(Codes!E52=1,100,IF(Codes!E52=9,Paramètres!$D$162,IF(Codes!E52=2,Paramètres!$D$163,IF(Codes!E52=3,Paramètres!$D$164,IF(Codes!E52="A","",0))))),"")</f>
        <v/>
      </c>
      <c r="D46" s="67" t="str">
        <f>IF(Codes!F52&lt;&gt;"",IF(Codes!F52=1,100,IF(Codes!F52=9,Paramètres!$D$162,IF(Codes!F52=2,Paramètres!$D$163,IF(Codes!F52=3,Paramètres!$D$164,IF(Codes!F52="A","",0))))),"")</f>
        <v/>
      </c>
      <c r="E46" s="67" t="str">
        <f>IF(Codes!G52&lt;&gt;"",IF(Codes!G52=1,100,IF(Codes!G52=9,Paramètres!$D$162,IF(Codes!G52=2,Paramètres!$D$163,IF(Codes!G52=3,Paramètres!$D$164,IF(Codes!G52="A","",0))))),"")</f>
        <v/>
      </c>
      <c r="F46" s="67" t="str">
        <f>IF(Codes!H52&lt;&gt;"",IF(Codes!H52=1,100,IF(Codes!H52=9,Paramètres!$D$162,IF(Codes!H52=2,Paramètres!$D$163,IF(Codes!H52=3,Paramètres!$D$164,IF(Codes!H52="A","",0))))),"")</f>
        <v/>
      </c>
      <c r="G46" s="67" t="str">
        <f>IF(Codes!I52&lt;&gt;"",IF(Codes!I52=1,100,IF(Codes!I52=9,Paramètres!$D$162,IF(Codes!I52=2,Paramètres!$D$163,IF(Codes!I52=3,Paramètres!$D$164,IF(Codes!I52="A","",0))))),"")</f>
        <v/>
      </c>
      <c r="H46" s="67" t="str">
        <f>IF(Codes!J52&lt;&gt;"",IF(Codes!J52=1,100,IF(Codes!J52=9,Paramètres!$D$162,IF(Codes!J52=2,Paramètres!$D$163,IF(Codes!J52=3,Paramètres!$D$164,IF(Codes!J52="A","",0))))),"")</f>
        <v/>
      </c>
      <c r="I46" s="67" t="str">
        <f>IF(Codes!K52&lt;&gt;"",IF(Codes!K52=1,100,IF(Codes!K52=9,Paramètres!$D$162,IF(Codes!K52=2,Paramètres!$D$163,IF(Codes!K52=3,Paramètres!$D$164,IF(Codes!K52="A","",0))))),"")</f>
        <v/>
      </c>
      <c r="J46" s="67" t="str">
        <f>IF(Codes!L52&lt;&gt;"",IF(Codes!L52=1,100,IF(Codes!L52=9,Paramètres!$D$162,IF(Codes!L52=2,Paramètres!$D$163,IF(Codes!L52=3,Paramètres!$D$164,IF(Codes!L52="A","",0))))),"")</f>
        <v/>
      </c>
      <c r="K46" s="67" t="str">
        <f>IF(Codes!M52&lt;&gt;"",IF(Codes!M52=1,100,IF(Codes!M52=9,Paramètres!$D$162,IF(Codes!M52=2,Paramètres!$D$163,IF(Codes!M52=3,Paramètres!$D$164,IF(Codes!M52="A","",0))))),"")</f>
        <v/>
      </c>
      <c r="L46" s="67" t="str">
        <f>IF(Codes!N52&lt;&gt;"",IF(Codes!N52=1,100,IF(Codes!N52=9,Paramètres!$D$162,IF(Codes!N52=2,Paramètres!$D$163,IF(Codes!N52=3,Paramètres!$D$164,IF(Codes!N52="A","",0))))),"")</f>
        <v/>
      </c>
      <c r="M46" s="67" t="str">
        <f>IF(Codes!O52&lt;&gt;"",IF(Codes!O52=1,100,IF(Codes!O52=9,Paramètres!$D$162,IF(Codes!O52=2,Paramètres!$D$163,IF(Codes!O52=3,Paramètres!$D$164,IF(Codes!O52="A","",0))))),"")</f>
        <v/>
      </c>
      <c r="N46" s="67" t="str">
        <f>IF(Codes!P52&lt;&gt;"",IF(Codes!P52=1,100,IF(Codes!P52=9,Paramètres!$D$162,IF(Codes!P52=2,Paramètres!$D$163,IF(Codes!P52=3,Paramètres!$D$164,IF(Codes!P52="A","",0))))),"")</f>
        <v/>
      </c>
      <c r="O46" s="67" t="str">
        <f>IF(Codes!Q52&lt;&gt;"",IF(Codes!Q52=1,100,IF(Codes!Q52=9,Paramètres!$D$162,IF(Codes!Q52=2,Paramètres!$D$163,IF(Codes!Q52=3,Paramètres!$D$164,IF(Codes!Q52="A","",0))))),"")</f>
        <v/>
      </c>
      <c r="P46" s="67" t="str">
        <f>IF(Codes!R52&lt;&gt;"",IF(Codes!R52=1,100,IF(Codes!R52=9,Paramètres!$D$162,IF(Codes!R52=2,Paramètres!$D$163,IF(Codes!R52=3,Paramètres!$D$164,IF(Codes!R52="A","",0))))),"")</f>
        <v/>
      </c>
      <c r="Q46" s="67" t="str">
        <f>IF(Codes!S52&lt;&gt;"",IF(Codes!S52=1,100,IF(Codes!S52=9,Paramètres!$D$162,IF(Codes!S52=2,Paramètres!$D$163,IF(Codes!S52=3,Paramètres!$D$164,IF(Codes!S52="A","",0))))),"")</f>
        <v/>
      </c>
      <c r="R46" s="67" t="str">
        <f>IF(Codes!T52&lt;&gt;"",IF(Codes!T52=1,100,IF(Codes!T52=9,Paramètres!$D$162,IF(Codes!T52=2,Paramètres!$D$163,IF(Codes!T52=3,Paramètres!$D$164,IF(Codes!T52="A","",0))))),"")</f>
        <v/>
      </c>
      <c r="S46" s="67" t="str">
        <f>IF(Codes!U52&lt;&gt;"",IF(Codes!U52=1,100,IF(Codes!U52=9,Paramètres!$D$162,IF(Codes!U52=2,Paramètres!$D$163,IF(Codes!U52=3,Paramètres!$D$164,IF(Codes!U52="A","",0))))),"")</f>
        <v/>
      </c>
      <c r="T46" s="67" t="str">
        <f>IF(Codes!V52&lt;&gt;"",IF(Codes!V52=1,100,IF(Codes!V52=9,Paramètres!$D$162,IF(Codes!V52=2,Paramètres!$D$163,IF(Codes!V52=3,Paramètres!$D$164,IF(Codes!V52="A","",0))))),"")</f>
        <v/>
      </c>
      <c r="U46" s="67" t="str">
        <f>IF(Codes!W52&lt;&gt;"",IF(Codes!W52=1,100,IF(Codes!W52=9,Paramètres!$D$162,IF(Codes!W52=2,Paramètres!$D$163,IF(Codes!W52=3,Paramètres!$D$164,IF(Codes!W52="A","",0))))),"")</f>
        <v/>
      </c>
      <c r="V46" s="67" t="str">
        <f>IF(Codes!X52&lt;&gt;"",IF(Codes!X52=1,100,IF(Codes!X52=9,Paramètres!$D$162,IF(Codes!X52=2,Paramètres!$D$163,IF(Codes!X52=3,Paramètres!$D$164,IF(Codes!X52="A","",0))))),"")</f>
        <v/>
      </c>
      <c r="W46" s="67" t="str">
        <f>IF(Codes!Y52&lt;&gt;"",IF(Codes!Y52=1,100,IF(Codes!Y52=9,Paramètres!$D$162,IF(Codes!Y52=2,Paramètres!$D$163,IF(Codes!Y52=3,Paramètres!$D$164,IF(Codes!Y52="A","",0))))),"")</f>
        <v/>
      </c>
      <c r="X46" s="67" t="str">
        <f>IF(Codes!Z52&lt;&gt;"",IF(Codes!Z52=1,100,IF(Codes!Z52=9,Paramètres!$D$162,IF(Codes!Z52=2,Paramètres!$D$163,IF(Codes!Z52=3,Paramètres!$D$164,IF(Codes!Z52="A","",0))))),"")</f>
        <v/>
      </c>
      <c r="Y46" s="67" t="str">
        <f>IF(Codes!AA52&lt;&gt;"",IF(Codes!AA52=1,100,IF(Codes!AA52=9,Paramètres!$D$162,IF(Codes!AA52=2,Paramètres!$D$163,IF(Codes!AA52=3,Paramètres!$D$164,IF(Codes!AA52="A","",0))))),"")</f>
        <v/>
      </c>
      <c r="Z46" s="67" t="str">
        <f>IF(Codes!AB52&lt;&gt;"",IF(Codes!AB52=1,100,IF(Codes!AB52=9,Paramètres!$D$162,IF(Codes!AB52=2,Paramètres!$D$163,IF(Codes!AB52=3,Paramètres!$D$164,IF(Codes!AB52="A","",0))))),"")</f>
        <v/>
      </c>
      <c r="AA46" s="67" t="str">
        <f>IF(Codes!AC52&lt;&gt;"",IF(Codes!AC52=1,100,IF(Codes!AC52=9,Paramètres!$D$162,IF(Codes!AC52=2,Paramètres!$D$163,IF(Codes!AC52=3,Paramètres!$D$164,IF(Codes!AC52="A","",0))))),"")</f>
        <v/>
      </c>
      <c r="AB46" s="67" t="str">
        <f>IF(Codes!AD52&lt;&gt;"",IF(Codes!AD52=1,100,IF(Codes!AD52=9,Paramètres!$D$162,IF(Codes!AD52=2,Paramètres!$D$163,IF(Codes!AD52=3,Paramètres!$D$164,IF(Codes!AD52="A","",0))))),"")</f>
        <v/>
      </c>
      <c r="AC46" s="67" t="str">
        <f>IF(Codes!AE52&lt;&gt;"",IF(Codes!AE52=1,100,IF(Codes!AE52=9,Paramètres!$D$162,IF(Codes!AE52=2,Paramètres!$D$163,IF(Codes!AE52=3,Paramètres!$D$164,IF(Codes!AE52="A","",0))))),"")</f>
        <v/>
      </c>
      <c r="AD46" s="67" t="str">
        <f>IF(Codes!AF52&lt;&gt;"",IF(Codes!AF52=1,100,IF(Codes!AF52=9,Paramètres!$D$162,IF(Codes!AF52=2,Paramètres!$D$163,IF(Codes!AF52=3,Paramètres!$D$164,IF(Codes!AF52="A","",0))))),"")</f>
        <v/>
      </c>
      <c r="AE46" s="67" t="str">
        <f>IF(Codes!AG52&lt;&gt;"",IF(Codes!AG52=1,100,IF(Codes!AG52=9,Paramètres!$D$162,IF(Codes!AG52=2,Paramètres!$D$163,IF(Codes!AG52=3,Paramètres!$D$164,IF(Codes!AG52="A","",0))))),"")</f>
        <v/>
      </c>
      <c r="AF46" s="67" t="str">
        <f>IF(Codes!AH52&lt;&gt;"",IF(Codes!AH52=1,100,IF(Codes!AH52=9,Paramètres!$D$162,IF(Codes!AH52=2,Paramètres!$D$163,IF(Codes!AH52=3,Paramètres!$D$164,IF(Codes!AH52="A","",0))))),"")</f>
        <v/>
      </c>
      <c r="AG46" s="67" t="str">
        <f>IF(Codes!AI52&lt;&gt;"",IF(Codes!AI52=1,100,IF(Codes!AI52=9,Paramètres!$D$162,IF(Codes!AI52=2,Paramètres!$D$163,IF(Codes!AI52=3,Paramètres!$D$164,IF(Codes!AI52="A","",0))))),"")</f>
        <v/>
      </c>
      <c r="AH46" s="67" t="str">
        <f>IF(Codes!AJ52&lt;&gt;"",IF(Codes!AJ52=1,100,IF(Codes!AJ52=9,Paramètres!$D$162,IF(Codes!AJ52=2,Paramètres!$D$163,IF(Codes!AJ52=3,Paramètres!$D$164,IF(Codes!AJ52="A","",0))))),"")</f>
        <v/>
      </c>
      <c r="AI46" s="67" t="str">
        <f>IF(Codes!AK52&lt;&gt;"",IF(Codes!AK52=1,100,IF(Codes!AK52=9,Paramètres!$D$162,IF(Codes!AK52=2,Paramètres!$D$163,IF(Codes!AK52=3,Paramètres!$D$164,IF(Codes!AK52="A","",0))))),"")</f>
        <v/>
      </c>
      <c r="AJ46" s="67" t="str">
        <f>IF(Codes!AL52&lt;&gt;"",IF(Codes!AL52=1,100,IF(Codes!AL52=9,Paramètres!$D$162,IF(Codes!AL52=2,Paramètres!$D$163,IF(Codes!AL52=3,Paramètres!$D$164,IF(Codes!AL52="A","",0))))),"")</f>
        <v/>
      </c>
      <c r="AK46" s="67" t="str">
        <f>IF(Codes!AM52&lt;&gt;"",IF(Codes!AM52=1,100,IF(Codes!AM52=9,Paramètres!$D$162,IF(Codes!AM52=2,Paramètres!$D$163,IF(Codes!AM52=3,Paramètres!$D$164,IF(Codes!AM52="A","",0))))),"")</f>
        <v/>
      </c>
      <c r="AL46" s="67" t="str">
        <f>IF(Codes!AN52&lt;&gt;"",IF(Codes!AN52=1,100,IF(Codes!AN52=9,Paramètres!$D$162,IF(Codes!AN52=2,Paramètres!$D$163,IF(Codes!AN52=3,Paramètres!$D$164,IF(Codes!AN52="A","",0))))),"")</f>
        <v/>
      </c>
      <c r="AM46" s="67" t="str">
        <f>IF(Codes!AO52&lt;&gt;"",IF(Codes!AO52=1,100,IF(Codes!AO52=9,50,IF(Codes!AO52=2,Paramètres!$D$163,IF(Codes!AO52=3,Paramètres!$D$164,IF(Codes!AO52="A","",0))))),"")</f>
        <v/>
      </c>
      <c r="AN46" s="67" t="str">
        <f>IF(Codes!AP52&lt;&gt;"",IF(Codes!AP52=1,100,IF(Codes!AP52=9,50,IF(Codes!AP52=2,Paramètres!$D$163,IF(Codes!AP52=3,Paramètres!$D$164,IF(Codes!AP52="A","",0))))),"")</f>
        <v/>
      </c>
      <c r="AO46" s="67" t="str">
        <f>IF(Codes!AQ52&lt;&gt;"",IF(Codes!AQ52=1,100,IF(Codes!AQ52=9,50,IF(Codes!AQ52=2,Paramètres!$D$163,IF(Codes!AQ52=3,Paramètres!$D$164,IF(Codes!AQ52="A","",0))))),"")</f>
        <v/>
      </c>
      <c r="AP46" s="67" t="str">
        <f>IF(Codes!AR52&lt;&gt;"",IF(Codes!AR52=1,100,IF(Codes!AR52=9,50,IF(Codes!AR52=2,Paramètres!$D$163,IF(Codes!AR52=3,Paramètres!$D$164,IF(Codes!AR52="A","",0))))),"")</f>
        <v/>
      </c>
      <c r="AQ46" s="67" t="str">
        <f>IF(Codes!AS52&lt;&gt;"",IF(Codes!AS52=1,100,IF(Codes!AS52=9,Paramètres!$D$162,IF(Codes!AS52=2,Paramètres!$D$163,IF(Codes!AS52=3,Paramètres!$D$164,IF(Codes!AS52="A","",0))))),"")</f>
        <v/>
      </c>
      <c r="AR46" s="67" t="str">
        <f>IF(Codes!AT52&lt;&gt;"",IF(Codes!AT52=1,100,IF(Codes!AT52=9,50,IF(Codes!AT52=2,Paramètres!$D$163,IF(Codes!AT52=3,Paramètres!$D$164,IF(Codes!AT52="A","",0))))),"")</f>
        <v/>
      </c>
      <c r="AS46" s="67" t="str">
        <f>IF(Codes!AU52&lt;&gt;"",IF(Codes!AU52=1,100,IF(Codes!AU52=9,Paramètres!$D$162,IF(Codes!AU52=2,Paramètres!$D$163,IF(Codes!AU52=3,Paramètres!$D$164,IF(Codes!AU52="A","",0))))),"")</f>
        <v/>
      </c>
      <c r="AT46" s="67" t="str">
        <f>IF(Codes!AV52&lt;&gt;"",IF(Codes!AV52=1,100,IF(Codes!AV52=9,50,IF(Codes!AV52=2,Paramètres!$D$163,IF(Codes!AV52=3,Paramètres!$D$164,IF(Codes!AV52="A","",0))))),"")</f>
        <v/>
      </c>
      <c r="AU46" s="67" t="str">
        <f>IF(Codes!AW52&lt;&gt;"",IF(Codes!AW52=1,100,IF(Codes!AW52=9,Paramètres!$D$162,IF(Codes!AW52=2,Paramètres!$D$163,IF(Codes!AW52=3,Paramètres!$D$164,IF(Codes!AW52="A","",0))))),"")</f>
        <v/>
      </c>
      <c r="AV46" s="67" t="str">
        <f>IF(Codes!AX52&lt;&gt;"",IF(Codes!AX52=1,100,IF(Codes!AX52=9,Paramètres!$D$162,IF(Codes!AX52=2,Paramètres!$D$163,IF(Codes!AX52=3,Paramètres!$D$164,IF(Codes!AX52="A","",0))))),"")</f>
        <v/>
      </c>
      <c r="AW46" s="67" t="str">
        <f>IF(Codes!AY52&lt;&gt;"",IF(Codes!AY52=1,100,IF(Codes!AY52=9,Paramètres!$D$162,IF(Codes!AY52=2,Paramètres!$D$163,IF(Codes!AY52=3,Paramètres!$D$164,IF(Codes!AY52="A","",0))))),"")</f>
        <v/>
      </c>
      <c r="AX46" s="67" t="str">
        <f>IF(Codes!AZ52&lt;&gt;"",IF(Codes!AZ52=1,100,IF(Codes!AZ52=9,50,IF(Codes!AZ52=2,Paramètres!$D$163,IF(Codes!AZ52=3,Paramètres!$D$164,IF(Codes!AZ52="A","",0))))),"")</f>
        <v/>
      </c>
      <c r="AY46" s="67" t="str">
        <f>IF(Codes!BA52&lt;&gt;"",IF(Codes!BA52=1,100,IF(Codes!BA52=9,Paramètres!$D$162,IF(Codes!BA52=2,Paramètres!$D$163,IF(Codes!BA52=3,Paramètres!$D$164,IF(Codes!BA52="A","",0))))),"")</f>
        <v/>
      </c>
      <c r="AZ46" s="67" t="str">
        <f>IF(Codes!BB52&lt;&gt;"",IF(Codes!BB52=1,100,IF(Codes!BB52=9,Paramètres!$D$162,IF(Codes!BB52=2,Paramètres!$D$163,IF(Codes!BB52=3,Paramètres!$D$164,IF(Codes!BB52="A","",0))))),"")</f>
        <v/>
      </c>
      <c r="BA46" s="67" t="str">
        <f>IF(Codes!BC52&lt;&gt;"",IF(Codes!BC52=1,100,IF(Codes!BC52=9,Paramètres!$D$162,IF(Codes!BC52=2,Paramètres!$D$163,IF(Codes!BC52=3,Paramètres!$D$164,IF(Codes!BC52="A","",0))))),"")</f>
        <v/>
      </c>
      <c r="BB46" s="67" t="str">
        <f>IF(Codes!BD52&lt;&gt;"",IF(Codes!BD52=1,100,IF(Codes!BD52=9,Paramètres!$D$162,IF(Codes!BD52=2,Paramètres!$D$163,IF(Codes!BD52=3,Paramètres!$D$164,IF(Codes!BD52="A","",0))))),"")</f>
        <v/>
      </c>
      <c r="BC46" s="67" t="str">
        <f>IF(Codes!BE52&lt;&gt;"",IF(Codes!BE52=1,100,IF(Codes!BE52=9,Paramètres!$D$162,IF(Codes!BE52=2,Paramètres!$D$163,IF(Codes!BE52=3,Paramètres!$D$164,IF(Codes!BE52="A","",0))))),"")</f>
        <v/>
      </c>
      <c r="BD46" s="67" t="str">
        <f>IF(Codes!BF52&lt;&gt;"",IF(Codes!BF52=1,100,IF(Codes!BF52=9,Paramètres!$D$162,IF(Codes!BF52=2,Paramètres!$D$163,IF(Codes!BF52=3,Paramètres!$D$164,IF(Codes!BF52="A","",0))))),"")</f>
        <v/>
      </c>
      <c r="BE46" s="67" t="str">
        <f>IF(Codes!BG52&lt;&gt;"",IF(Codes!BG52=1,100,IF(Codes!BG52=9,Paramètres!$D$162,IF(Codes!BG52=2,Paramètres!$D$163,IF(Codes!BG52=3,Paramètres!$D$164,IF(Codes!BG52="A","",0))))),"")</f>
        <v/>
      </c>
      <c r="BF46" s="67" t="str">
        <f>IF(Codes!BH52&lt;&gt;"",IF(Codes!BH52=1,100,IF(Codes!BH52=9,Paramètres!$D$162,IF(Codes!BH52=2,Paramètres!$D$163,IF(Codes!BH52=3,Paramètres!$D$164,IF(Codes!BH52="A","",0))))),"")</f>
        <v/>
      </c>
      <c r="BG46" s="67" t="str">
        <f>IF(Codes!BI52&lt;&gt;"",IF(Codes!BI52=1,100,IF(Codes!BI52=9,Paramètres!$D$162,IF(Codes!BI52=2,Paramètres!$D$163,IF(Codes!BI52=3,Paramètres!$D$164,IF(Codes!BI52="A","",0))))),"")</f>
        <v/>
      </c>
      <c r="BH46" s="67" t="str">
        <f>IF(Codes!BJ52&lt;&gt;"",IF(Codes!BJ52=1,100,IF(Codes!BJ52=9,50,IF(Codes!BJ52=2,Paramètres!$D$163,IF(Codes!BJ52=3,Paramètres!$D$164,IF(Codes!BJ52="A","",0))))),"")</f>
        <v/>
      </c>
      <c r="BI46" s="67" t="str">
        <f>IF(Codes!BK52&lt;&gt;"",IF(Codes!BK52=1,100,IF(Codes!BK52=9,Paramètres!$D$162,IF(Codes!BK52=2,Paramètres!$D$163,IF(Codes!BK52=3,Paramètres!$D$164,IF(Codes!BK52="A","",0))))),"")</f>
        <v/>
      </c>
      <c r="BJ46" s="67" t="str">
        <f>IF(Codes!BL52&lt;&gt;"",IF(Codes!BL52=1,100,IF(Codes!BL52=9,Paramètres!$D$162,IF(Codes!BL52=2,Paramètres!$D$163,IF(Codes!BL52=3,Paramètres!$D$164,IF(Codes!BL52="A","",0))))),"")</f>
        <v/>
      </c>
      <c r="BK46" s="67" t="str">
        <f>IF(Codes!BM52&lt;&gt;"",IF(Codes!BM52=1,100,IF(Codes!BM52=9,Paramètres!$D$162,IF(Codes!BM52=2,Paramètres!$D$163,IF(Codes!BM52=3,Paramètres!$D$164,IF(Codes!BM52="A","",0))))),"")</f>
        <v/>
      </c>
      <c r="BL46" s="67" t="str">
        <f>IF(Codes!BN52&lt;&gt;"",IF(Codes!BN52=1,100,IF(Codes!BN52=9,Paramètres!$D$162,IF(Codes!BN52=2,Paramètres!$D$163,IF(Codes!BN52=3,Paramètres!$D$164,IF(Codes!BN52="A","",0))))),"")</f>
        <v/>
      </c>
      <c r="BM46" s="67" t="str">
        <f>IF(Codes!BO52&lt;&gt;"",IF(Codes!BO52=1,100,IF(Codes!BO52=9,Paramètres!$D$162,IF(Codes!BO52=2,Paramètres!$D$163,IF(Codes!BO52=3,Paramètres!$D$164,IF(Codes!BO52="A","",0))))),"")</f>
        <v/>
      </c>
      <c r="BN46" s="67" t="str">
        <f>IF(Codes!BP52&lt;&gt;"",IF(Codes!BP52=1,100,IF(Codes!BP52=9,Paramètres!$D$162,IF(Codes!BP52=2,Paramètres!$D$163,IF(Codes!BP52=3,Paramètres!$D$164,IF(Codes!BP52="A","",0))))),"")</f>
        <v/>
      </c>
      <c r="BO46" s="67" t="str">
        <f>IF(Codes!BQ52&lt;&gt;"",IF(Codes!BQ52=1,100,IF(Codes!BQ52=9,Paramètres!$D$162,IF(Codes!BQ52=2,Paramètres!$D$163,IF(Codes!BQ52=3,Paramètres!$D$164,IF(Codes!BQ52="A","",0))))),"")</f>
        <v/>
      </c>
      <c r="BP46" s="67" t="str">
        <f>IF(Codes!BR52&lt;&gt;"",IF(Codes!BR52=1,100,IF(Codes!BR52=9,Paramètres!$D$162,IF(Codes!BR52=2,Paramètres!$D$163,IF(Codes!BR52=3,Paramètres!$D$164,IF(Codes!BR52="A","",0))))),"")</f>
        <v/>
      </c>
      <c r="BQ46" s="67" t="str">
        <f>IF(Codes!BS52&lt;&gt;"",IF(Codes!BS52=1,100,IF(Codes!BS52=9,Paramètres!$D$162,IF(Codes!BS52=2,Paramètres!$D$163,IF(Codes!BS52=3,Paramètres!$D$164,IF(Codes!BS52="A","",0))))),"")</f>
        <v/>
      </c>
      <c r="BR46" s="67" t="str">
        <f>IF(Codes!BT52&lt;&gt;"",IF(Codes!BT52=1,100,IF(Codes!BT52=9,Paramètres!$D$162,IF(Codes!BT52=2,Paramètres!$D$163,IF(Codes!BT52=3,Paramètres!$D$164,IF(Codes!BT52="A","",0))))),"")</f>
        <v/>
      </c>
      <c r="BS46" s="67" t="str">
        <f>IF(Codes!BU52&lt;&gt;"",IF(Codes!BU52=1,100,IF(Codes!BU52=9,Paramètres!$D$162,IF(Codes!BU52=2,Paramètres!$D$163,IF(Codes!BU52=3,Paramètres!$D$164,IF(Codes!BU52="A","",0))))),"")</f>
        <v/>
      </c>
      <c r="BT46" s="67" t="str">
        <f>Codes!C52</f>
        <v/>
      </c>
    </row>
    <row r="47" spans="1:72" s="70" customFormat="1" ht="23.25">
      <c r="A47" s="69" t="str">
        <f>Codes!C53</f>
        <v/>
      </c>
      <c r="B47" s="67" t="str">
        <f>IF(Codes!D53&lt;&gt;"",IF(Codes!D53=1,100,IF(Codes!D53=9,Paramètres!$D$162,IF(Codes!D53=2,Paramètres!$D$163,IF(Codes!D53=3,Paramètres!$D$164,IF(Codes!D53="A","",0))))),"")</f>
        <v/>
      </c>
      <c r="C47" s="67" t="str">
        <f>IF(Codes!E53&lt;&gt;"",IF(Codes!E53=1,100,IF(Codes!E53=9,Paramètres!$D$162,IF(Codes!E53=2,Paramètres!$D$163,IF(Codes!E53=3,Paramètres!$D$164,IF(Codes!E53="A","",0))))),"")</f>
        <v/>
      </c>
      <c r="D47" s="67" t="str">
        <f>IF(Codes!F53&lt;&gt;"",IF(Codes!F53=1,100,IF(Codes!F53=9,Paramètres!$D$162,IF(Codes!F53=2,Paramètres!$D$163,IF(Codes!F53=3,Paramètres!$D$164,IF(Codes!F53="A","",0))))),"")</f>
        <v/>
      </c>
      <c r="E47" s="67" t="str">
        <f>IF(Codes!G53&lt;&gt;"",IF(Codes!G53=1,100,IF(Codes!G53=9,Paramètres!$D$162,IF(Codes!G53=2,Paramètres!$D$163,IF(Codes!G53=3,Paramètres!$D$164,IF(Codes!G53="A","",0))))),"")</f>
        <v/>
      </c>
      <c r="F47" s="67" t="str">
        <f>IF(Codes!H53&lt;&gt;"",IF(Codes!H53=1,100,IF(Codes!H53=9,Paramètres!$D$162,IF(Codes!H53=2,Paramètres!$D$163,IF(Codes!H53=3,Paramètres!$D$164,IF(Codes!H53="A","",0))))),"")</f>
        <v/>
      </c>
      <c r="G47" s="67" t="str">
        <f>IF(Codes!I53&lt;&gt;"",IF(Codes!I53=1,100,IF(Codes!I53=9,Paramètres!$D$162,IF(Codes!I53=2,Paramètres!$D$163,IF(Codes!I53=3,Paramètres!$D$164,IF(Codes!I53="A","",0))))),"")</f>
        <v/>
      </c>
      <c r="H47" s="67" t="str">
        <f>IF(Codes!J53&lt;&gt;"",IF(Codes!J53=1,100,IF(Codes!J53=9,Paramètres!$D$162,IF(Codes!J53=2,Paramètres!$D$163,IF(Codes!J53=3,Paramètres!$D$164,IF(Codes!J53="A","",0))))),"")</f>
        <v/>
      </c>
      <c r="I47" s="67" t="str">
        <f>IF(Codes!K53&lt;&gt;"",IF(Codes!K53=1,100,IF(Codes!K53=9,Paramètres!$D$162,IF(Codes!K53=2,Paramètres!$D$163,IF(Codes!K53=3,Paramètres!$D$164,IF(Codes!K53="A","",0))))),"")</f>
        <v/>
      </c>
      <c r="J47" s="67" t="str">
        <f>IF(Codes!L53&lt;&gt;"",IF(Codes!L53=1,100,IF(Codes!L53=9,Paramètres!$D$162,IF(Codes!L53=2,Paramètres!$D$163,IF(Codes!L53=3,Paramètres!$D$164,IF(Codes!L53="A","",0))))),"")</f>
        <v/>
      </c>
      <c r="K47" s="67" t="str">
        <f>IF(Codes!M53&lt;&gt;"",IF(Codes!M53=1,100,IF(Codes!M53=9,Paramètres!$D$162,IF(Codes!M53=2,Paramètres!$D$163,IF(Codes!M53=3,Paramètres!$D$164,IF(Codes!M53="A","",0))))),"")</f>
        <v/>
      </c>
      <c r="L47" s="67" t="str">
        <f>IF(Codes!N53&lt;&gt;"",IF(Codes!N53=1,100,IF(Codes!N53=9,Paramètres!$D$162,IF(Codes!N53=2,Paramètres!$D$163,IF(Codes!N53=3,Paramètres!$D$164,IF(Codes!N53="A","",0))))),"")</f>
        <v/>
      </c>
      <c r="M47" s="67" t="str">
        <f>IF(Codes!O53&lt;&gt;"",IF(Codes!O53=1,100,IF(Codes!O53=9,Paramètres!$D$162,IF(Codes!O53=2,Paramètres!$D$163,IF(Codes!O53=3,Paramètres!$D$164,IF(Codes!O53="A","",0))))),"")</f>
        <v/>
      </c>
      <c r="N47" s="67" t="str">
        <f>IF(Codes!P53&lt;&gt;"",IF(Codes!P53=1,100,IF(Codes!P53=9,Paramètres!$D$162,IF(Codes!P53=2,Paramètres!$D$163,IF(Codes!P53=3,Paramètres!$D$164,IF(Codes!P53="A","",0))))),"")</f>
        <v/>
      </c>
      <c r="O47" s="67" t="str">
        <f>IF(Codes!Q53&lt;&gt;"",IF(Codes!Q53=1,100,IF(Codes!Q53=9,Paramètres!$D$162,IF(Codes!Q53=2,Paramètres!$D$163,IF(Codes!Q53=3,Paramètres!$D$164,IF(Codes!Q53="A","",0))))),"")</f>
        <v/>
      </c>
      <c r="P47" s="67" t="str">
        <f>IF(Codes!R53&lt;&gt;"",IF(Codes!R53=1,100,IF(Codes!R53=9,Paramètres!$D$162,IF(Codes!R53=2,Paramètres!$D$163,IF(Codes!R53=3,Paramètres!$D$164,IF(Codes!R53="A","",0))))),"")</f>
        <v/>
      </c>
      <c r="Q47" s="67" t="str">
        <f>IF(Codes!S53&lt;&gt;"",IF(Codes!S53=1,100,IF(Codes!S53=9,Paramètres!$D$162,IF(Codes!S53=2,Paramètres!$D$163,IF(Codes!S53=3,Paramètres!$D$164,IF(Codes!S53="A","",0))))),"")</f>
        <v/>
      </c>
      <c r="R47" s="67" t="str">
        <f>IF(Codes!T53&lt;&gt;"",IF(Codes!T53=1,100,IF(Codes!T53=9,Paramètres!$D$162,IF(Codes!T53=2,Paramètres!$D$163,IF(Codes!T53=3,Paramètres!$D$164,IF(Codes!T53="A","",0))))),"")</f>
        <v/>
      </c>
      <c r="S47" s="67" t="str">
        <f>IF(Codes!U53&lt;&gt;"",IF(Codes!U53=1,100,IF(Codes!U53=9,Paramètres!$D$162,IF(Codes!U53=2,Paramètres!$D$163,IF(Codes!U53=3,Paramètres!$D$164,IF(Codes!U53="A","",0))))),"")</f>
        <v/>
      </c>
      <c r="T47" s="67" t="str">
        <f>IF(Codes!V53&lt;&gt;"",IF(Codes!V53=1,100,IF(Codes!V53=9,Paramètres!$D$162,IF(Codes!V53=2,Paramètres!$D$163,IF(Codes!V53=3,Paramètres!$D$164,IF(Codes!V53="A","",0))))),"")</f>
        <v/>
      </c>
      <c r="U47" s="67" t="str">
        <f>IF(Codes!W53&lt;&gt;"",IF(Codes!W53=1,100,IF(Codes!W53=9,Paramètres!$D$162,IF(Codes!W53=2,Paramètres!$D$163,IF(Codes!W53=3,Paramètres!$D$164,IF(Codes!W53="A","",0))))),"")</f>
        <v/>
      </c>
      <c r="V47" s="67" t="str">
        <f>IF(Codes!X53&lt;&gt;"",IF(Codes!X53=1,100,IF(Codes!X53=9,Paramètres!$D$162,IF(Codes!X53=2,Paramètres!$D$163,IF(Codes!X53=3,Paramètres!$D$164,IF(Codes!X53="A","",0))))),"")</f>
        <v/>
      </c>
      <c r="W47" s="67" t="str">
        <f>IF(Codes!Y53&lt;&gt;"",IF(Codes!Y53=1,100,IF(Codes!Y53=9,Paramètres!$D$162,IF(Codes!Y53=2,Paramètres!$D$163,IF(Codes!Y53=3,Paramètres!$D$164,IF(Codes!Y53="A","",0))))),"")</f>
        <v/>
      </c>
      <c r="X47" s="67" t="str">
        <f>IF(Codes!Z53&lt;&gt;"",IF(Codes!Z53=1,100,IF(Codes!Z53=9,Paramètres!$D$162,IF(Codes!Z53=2,Paramètres!$D$163,IF(Codes!Z53=3,Paramètres!$D$164,IF(Codes!Z53="A","",0))))),"")</f>
        <v/>
      </c>
      <c r="Y47" s="67" t="str">
        <f>IF(Codes!AA53&lt;&gt;"",IF(Codes!AA53=1,100,IF(Codes!AA53=9,Paramètres!$D$162,IF(Codes!AA53=2,Paramètres!$D$163,IF(Codes!AA53=3,Paramètres!$D$164,IF(Codes!AA53="A","",0))))),"")</f>
        <v/>
      </c>
      <c r="Z47" s="67" t="str">
        <f>IF(Codes!AB53&lt;&gt;"",IF(Codes!AB53=1,100,IF(Codes!AB53=9,Paramètres!$D$162,IF(Codes!AB53=2,Paramètres!$D$163,IF(Codes!AB53=3,Paramètres!$D$164,IF(Codes!AB53="A","",0))))),"")</f>
        <v/>
      </c>
      <c r="AA47" s="67" t="str">
        <f>IF(Codes!AC53&lt;&gt;"",IF(Codes!AC53=1,100,IF(Codes!AC53=9,Paramètres!$D$162,IF(Codes!AC53=2,Paramètres!$D$163,IF(Codes!AC53=3,Paramètres!$D$164,IF(Codes!AC53="A","",0))))),"")</f>
        <v/>
      </c>
      <c r="AB47" s="67" t="str">
        <f>IF(Codes!AD53&lt;&gt;"",IF(Codes!AD53=1,100,IF(Codes!AD53=9,Paramètres!$D$162,IF(Codes!AD53=2,Paramètres!$D$163,IF(Codes!AD53=3,Paramètres!$D$164,IF(Codes!AD53="A","",0))))),"")</f>
        <v/>
      </c>
      <c r="AC47" s="67" t="str">
        <f>IF(Codes!AE53&lt;&gt;"",IF(Codes!AE53=1,100,IF(Codes!AE53=9,Paramètres!$D$162,IF(Codes!AE53=2,Paramètres!$D$163,IF(Codes!AE53=3,Paramètres!$D$164,IF(Codes!AE53="A","",0))))),"")</f>
        <v/>
      </c>
      <c r="AD47" s="67" t="str">
        <f>IF(Codes!AF53&lt;&gt;"",IF(Codes!AF53=1,100,IF(Codes!AF53=9,Paramètres!$D$162,IF(Codes!AF53=2,Paramètres!$D$163,IF(Codes!AF53=3,Paramètres!$D$164,IF(Codes!AF53="A","",0))))),"")</f>
        <v/>
      </c>
      <c r="AE47" s="67" t="str">
        <f>IF(Codes!AG53&lt;&gt;"",IF(Codes!AG53=1,100,IF(Codes!AG53=9,Paramètres!$D$162,IF(Codes!AG53=2,Paramètres!$D$163,IF(Codes!AG53=3,Paramètres!$D$164,IF(Codes!AG53="A","",0))))),"")</f>
        <v/>
      </c>
      <c r="AF47" s="67" t="str">
        <f>IF(Codes!AH53&lt;&gt;"",IF(Codes!AH53=1,100,IF(Codes!AH53=9,Paramètres!$D$162,IF(Codes!AH53=2,Paramètres!$D$163,IF(Codes!AH53=3,Paramètres!$D$164,IF(Codes!AH53="A","",0))))),"")</f>
        <v/>
      </c>
      <c r="AG47" s="67" t="str">
        <f>IF(Codes!AI53&lt;&gt;"",IF(Codes!AI53=1,100,IF(Codes!AI53=9,Paramètres!$D$162,IF(Codes!AI53=2,Paramètres!$D$163,IF(Codes!AI53=3,Paramètres!$D$164,IF(Codes!AI53="A","",0))))),"")</f>
        <v/>
      </c>
      <c r="AH47" s="67" t="str">
        <f>IF(Codes!AJ53&lt;&gt;"",IF(Codes!AJ53=1,100,IF(Codes!AJ53=9,Paramètres!$D$162,IF(Codes!AJ53=2,Paramètres!$D$163,IF(Codes!AJ53=3,Paramètres!$D$164,IF(Codes!AJ53="A","",0))))),"")</f>
        <v/>
      </c>
      <c r="AI47" s="67" t="str">
        <f>IF(Codes!AK53&lt;&gt;"",IF(Codes!AK53=1,100,IF(Codes!AK53=9,Paramètres!$D$162,IF(Codes!AK53=2,Paramètres!$D$163,IF(Codes!AK53=3,Paramètres!$D$164,IF(Codes!AK53="A","",0))))),"")</f>
        <v/>
      </c>
      <c r="AJ47" s="67" t="str">
        <f>IF(Codes!AL53&lt;&gt;"",IF(Codes!AL53=1,100,IF(Codes!AL53=9,Paramètres!$D$162,IF(Codes!AL53=2,Paramètres!$D$163,IF(Codes!AL53=3,Paramètres!$D$164,IF(Codes!AL53="A","",0))))),"")</f>
        <v/>
      </c>
      <c r="AK47" s="67" t="str">
        <f>IF(Codes!AM53&lt;&gt;"",IF(Codes!AM53=1,100,IF(Codes!AM53=9,Paramètres!$D$162,IF(Codes!AM53=2,Paramètres!$D$163,IF(Codes!AM53=3,Paramètres!$D$164,IF(Codes!AM53="A","",0))))),"")</f>
        <v/>
      </c>
      <c r="AL47" s="67" t="str">
        <f>IF(Codes!AN53&lt;&gt;"",IF(Codes!AN53=1,100,IF(Codes!AN53=9,Paramètres!$D$162,IF(Codes!AN53=2,Paramètres!$D$163,IF(Codes!AN53=3,Paramètres!$D$164,IF(Codes!AN53="A","",0))))),"")</f>
        <v/>
      </c>
      <c r="AM47" s="67" t="str">
        <f>IF(Codes!AO53&lt;&gt;"",IF(Codes!AO53=1,100,IF(Codes!AO53=9,50,IF(Codes!AO53=2,Paramètres!$D$163,IF(Codes!AO53=3,Paramètres!$D$164,IF(Codes!AO53="A","",0))))),"")</f>
        <v/>
      </c>
      <c r="AN47" s="67" t="str">
        <f>IF(Codes!AP53&lt;&gt;"",IF(Codes!AP53=1,100,IF(Codes!AP53=9,50,IF(Codes!AP53=2,Paramètres!$D$163,IF(Codes!AP53=3,Paramètres!$D$164,IF(Codes!AP53="A","",0))))),"")</f>
        <v/>
      </c>
      <c r="AO47" s="67" t="str">
        <f>IF(Codes!AQ53&lt;&gt;"",IF(Codes!AQ53=1,100,IF(Codes!AQ53=9,50,IF(Codes!AQ53=2,Paramètres!$D$163,IF(Codes!AQ53=3,Paramètres!$D$164,IF(Codes!AQ53="A","",0))))),"")</f>
        <v/>
      </c>
      <c r="AP47" s="67" t="str">
        <f>IF(Codes!AR53&lt;&gt;"",IF(Codes!AR53=1,100,IF(Codes!AR53=9,50,IF(Codes!AR53=2,Paramètres!$D$163,IF(Codes!AR53=3,Paramètres!$D$164,IF(Codes!AR53="A","",0))))),"")</f>
        <v/>
      </c>
      <c r="AQ47" s="67" t="str">
        <f>IF(Codes!AS53&lt;&gt;"",IF(Codes!AS53=1,100,IF(Codes!AS53=9,Paramètres!$D$162,IF(Codes!AS53=2,Paramètres!$D$163,IF(Codes!AS53=3,Paramètres!$D$164,IF(Codes!AS53="A","",0))))),"")</f>
        <v/>
      </c>
      <c r="AR47" s="67" t="str">
        <f>IF(Codes!AT53&lt;&gt;"",IF(Codes!AT53=1,100,IF(Codes!AT53=9,50,IF(Codes!AT53=2,Paramètres!$D$163,IF(Codes!AT53=3,Paramètres!$D$164,IF(Codes!AT53="A","",0))))),"")</f>
        <v/>
      </c>
      <c r="AS47" s="67" t="str">
        <f>IF(Codes!AU53&lt;&gt;"",IF(Codes!AU53=1,100,IF(Codes!AU53=9,Paramètres!$D$162,IF(Codes!AU53=2,Paramètres!$D$163,IF(Codes!AU53=3,Paramètres!$D$164,IF(Codes!AU53="A","",0))))),"")</f>
        <v/>
      </c>
      <c r="AT47" s="67" t="str">
        <f>IF(Codes!AV53&lt;&gt;"",IF(Codes!AV53=1,100,IF(Codes!AV53=9,50,IF(Codes!AV53=2,Paramètres!$D$163,IF(Codes!AV53=3,Paramètres!$D$164,IF(Codes!AV53="A","",0))))),"")</f>
        <v/>
      </c>
      <c r="AU47" s="67" t="str">
        <f>IF(Codes!AW53&lt;&gt;"",IF(Codes!AW53=1,100,IF(Codes!AW53=9,Paramètres!$D$162,IF(Codes!AW53=2,Paramètres!$D$163,IF(Codes!AW53=3,Paramètres!$D$164,IF(Codes!AW53="A","",0))))),"")</f>
        <v/>
      </c>
      <c r="AV47" s="67" t="str">
        <f>IF(Codes!AX53&lt;&gt;"",IF(Codes!AX53=1,100,IF(Codes!AX53=9,Paramètres!$D$162,IF(Codes!AX53=2,Paramètres!$D$163,IF(Codes!AX53=3,Paramètres!$D$164,IF(Codes!AX53="A","",0))))),"")</f>
        <v/>
      </c>
      <c r="AW47" s="67" t="str">
        <f>IF(Codes!AY53&lt;&gt;"",IF(Codes!AY53=1,100,IF(Codes!AY53=9,Paramètres!$D$162,IF(Codes!AY53=2,Paramètres!$D$163,IF(Codes!AY53=3,Paramètres!$D$164,IF(Codes!AY53="A","",0))))),"")</f>
        <v/>
      </c>
      <c r="AX47" s="67" t="str">
        <f>IF(Codes!AZ53&lt;&gt;"",IF(Codes!AZ53=1,100,IF(Codes!AZ53=9,50,IF(Codes!AZ53=2,Paramètres!$D$163,IF(Codes!AZ53=3,Paramètres!$D$164,IF(Codes!AZ53="A","",0))))),"")</f>
        <v/>
      </c>
      <c r="AY47" s="67" t="str">
        <f>IF(Codes!BA53&lt;&gt;"",IF(Codes!BA53=1,100,IF(Codes!BA53=9,Paramètres!$D$162,IF(Codes!BA53=2,Paramètres!$D$163,IF(Codes!BA53=3,Paramètres!$D$164,IF(Codes!BA53="A","",0))))),"")</f>
        <v/>
      </c>
      <c r="AZ47" s="67" t="str">
        <f>IF(Codes!BB53&lt;&gt;"",IF(Codes!BB53=1,100,IF(Codes!BB53=9,Paramètres!$D$162,IF(Codes!BB53=2,Paramètres!$D$163,IF(Codes!BB53=3,Paramètres!$D$164,IF(Codes!BB53="A","",0))))),"")</f>
        <v/>
      </c>
      <c r="BA47" s="67" t="str">
        <f>IF(Codes!BC53&lt;&gt;"",IF(Codes!BC53=1,100,IF(Codes!BC53=9,Paramètres!$D$162,IF(Codes!BC53=2,Paramètres!$D$163,IF(Codes!BC53=3,Paramètres!$D$164,IF(Codes!BC53="A","",0))))),"")</f>
        <v/>
      </c>
      <c r="BB47" s="67" t="str">
        <f>IF(Codes!BD53&lt;&gt;"",IF(Codes!BD53=1,100,IF(Codes!BD53=9,Paramètres!$D$162,IF(Codes!BD53=2,Paramètres!$D$163,IF(Codes!BD53=3,Paramètres!$D$164,IF(Codes!BD53="A","",0))))),"")</f>
        <v/>
      </c>
      <c r="BC47" s="67" t="str">
        <f>IF(Codes!BE53&lt;&gt;"",IF(Codes!BE53=1,100,IF(Codes!BE53=9,Paramètres!$D$162,IF(Codes!BE53=2,Paramètres!$D$163,IF(Codes!BE53=3,Paramètres!$D$164,IF(Codes!BE53="A","",0))))),"")</f>
        <v/>
      </c>
      <c r="BD47" s="67" t="str">
        <f>IF(Codes!BF53&lt;&gt;"",IF(Codes!BF53=1,100,IF(Codes!BF53=9,Paramètres!$D$162,IF(Codes!BF53=2,Paramètres!$D$163,IF(Codes!BF53=3,Paramètres!$D$164,IF(Codes!BF53="A","",0))))),"")</f>
        <v/>
      </c>
      <c r="BE47" s="67" t="str">
        <f>IF(Codes!BG53&lt;&gt;"",IF(Codes!BG53=1,100,IF(Codes!BG53=9,Paramètres!$D$162,IF(Codes!BG53=2,Paramètres!$D$163,IF(Codes!BG53=3,Paramètres!$D$164,IF(Codes!BG53="A","",0))))),"")</f>
        <v/>
      </c>
      <c r="BF47" s="67" t="str">
        <f>IF(Codes!BH53&lt;&gt;"",IF(Codes!BH53=1,100,IF(Codes!BH53=9,Paramètres!$D$162,IF(Codes!BH53=2,Paramètres!$D$163,IF(Codes!BH53=3,Paramètres!$D$164,IF(Codes!BH53="A","",0))))),"")</f>
        <v/>
      </c>
      <c r="BG47" s="67" t="str">
        <f>IF(Codes!BI53&lt;&gt;"",IF(Codes!BI53=1,100,IF(Codes!BI53=9,Paramètres!$D$162,IF(Codes!BI53=2,Paramètres!$D$163,IF(Codes!BI53=3,Paramètres!$D$164,IF(Codes!BI53="A","",0))))),"")</f>
        <v/>
      </c>
      <c r="BH47" s="67" t="str">
        <f>IF(Codes!BJ53&lt;&gt;"",IF(Codes!BJ53=1,100,IF(Codes!BJ53=9,50,IF(Codes!BJ53=2,Paramètres!$D$163,IF(Codes!BJ53=3,Paramètres!$D$164,IF(Codes!BJ53="A","",0))))),"")</f>
        <v/>
      </c>
      <c r="BI47" s="67" t="str">
        <f>IF(Codes!BK53&lt;&gt;"",IF(Codes!BK53=1,100,IF(Codes!BK53=9,Paramètres!$D$162,IF(Codes!BK53=2,Paramètres!$D$163,IF(Codes!BK53=3,Paramètres!$D$164,IF(Codes!BK53="A","",0))))),"")</f>
        <v/>
      </c>
      <c r="BJ47" s="67" t="str">
        <f>IF(Codes!BL53&lt;&gt;"",IF(Codes!BL53=1,100,IF(Codes!BL53=9,Paramètres!$D$162,IF(Codes!BL53=2,Paramètres!$D$163,IF(Codes!BL53=3,Paramètres!$D$164,IF(Codes!BL53="A","",0))))),"")</f>
        <v/>
      </c>
      <c r="BK47" s="67" t="str">
        <f>IF(Codes!BM53&lt;&gt;"",IF(Codes!BM53=1,100,IF(Codes!BM53=9,Paramètres!$D$162,IF(Codes!BM53=2,Paramètres!$D$163,IF(Codes!BM53=3,Paramètres!$D$164,IF(Codes!BM53="A","",0))))),"")</f>
        <v/>
      </c>
      <c r="BL47" s="67" t="str">
        <f>IF(Codes!BN53&lt;&gt;"",IF(Codes!BN53=1,100,IF(Codes!BN53=9,Paramètres!$D$162,IF(Codes!BN53=2,Paramètres!$D$163,IF(Codes!BN53=3,Paramètres!$D$164,IF(Codes!BN53="A","",0))))),"")</f>
        <v/>
      </c>
      <c r="BM47" s="67" t="str">
        <f>IF(Codes!BO53&lt;&gt;"",IF(Codes!BO53=1,100,IF(Codes!BO53=9,Paramètres!$D$162,IF(Codes!BO53=2,Paramètres!$D$163,IF(Codes!BO53=3,Paramètres!$D$164,IF(Codes!BO53="A","",0))))),"")</f>
        <v/>
      </c>
      <c r="BN47" s="67" t="str">
        <f>IF(Codes!BP53&lt;&gt;"",IF(Codes!BP53=1,100,IF(Codes!BP53=9,Paramètres!$D$162,IF(Codes!BP53=2,Paramètres!$D$163,IF(Codes!BP53=3,Paramètres!$D$164,IF(Codes!BP53="A","",0))))),"")</f>
        <v/>
      </c>
      <c r="BO47" s="67" t="str">
        <f>IF(Codes!BQ53&lt;&gt;"",IF(Codes!BQ53=1,100,IF(Codes!BQ53=9,Paramètres!$D$162,IF(Codes!BQ53=2,Paramètres!$D$163,IF(Codes!BQ53=3,Paramètres!$D$164,IF(Codes!BQ53="A","",0))))),"")</f>
        <v/>
      </c>
      <c r="BP47" s="67" t="str">
        <f>IF(Codes!BR53&lt;&gt;"",IF(Codes!BR53=1,100,IF(Codes!BR53=9,Paramètres!$D$162,IF(Codes!BR53=2,Paramètres!$D$163,IF(Codes!BR53=3,Paramètres!$D$164,IF(Codes!BR53="A","",0))))),"")</f>
        <v/>
      </c>
      <c r="BQ47" s="67" t="str">
        <f>IF(Codes!BS53&lt;&gt;"",IF(Codes!BS53=1,100,IF(Codes!BS53=9,Paramètres!$D$162,IF(Codes!BS53=2,Paramètres!$D$163,IF(Codes!BS53=3,Paramètres!$D$164,IF(Codes!BS53="A","",0))))),"")</f>
        <v/>
      </c>
      <c r="BR47" s="67" t="str">
        <f>IF(Codes!BT53&lt;&gt;"",IF(Codes!BT53=1,100,IF(Codes!BT53=9,Paramètres!$D$162,IF(Codes!BT53=2,Paramètres!$D$163,IF(Codes!BT53=3,Paramètres!$D$164,IF(Codes!BT53="A","",0))))),"")</f>
        <v/>
      </c>
      <c r="BS47" s="67" t="str">
        <f>IF(Codes!BU53&lt;&gt;"",IF(Codes!BU53=1,100,IF(Codes!BU53=9,Paramètres!$D$162,IF(Codes!BU53=2,Paramètres!$D$163,IF(Codes!BU53=3,Paramètres!$D$164,IF(Codes!BU53="A","",0))))),"")</f>
        <v/>
      </c>
      <c r="BT47" s="67" t="str">
        <f>Codes!C53</f>
        <v/>
      </c>
    </row>
    <row r="48" spans="1:72" s="70" customFormat="1" ht="23.25">
      <c r="A48" s="69" t="str">
        <f>Codes!C54</f>
        <v/>
      </c>
      <c r="B48" s="67" t="str">
        <f>IF(Codes!D54&lt;&gt;"",IF(Codes!D54=1,100,IF(Codes!D54=9,Paramètres!$D$162,IF(Codes!D54=2,Paramètres!$D$163,IF(Codes!D54=3,Paramètres!$D$164,IF(Codes!D54="A","",0))))),"")</f>
        <v/>
      </c>
      <c r="C48" s="67" t="str">
        <f>IF(Codes!E54&lt;&gt;"",IF(Codes!E54=1,100,IF(Codes!E54=9,Paramètres!$D$162,IF(Codes!E54=2,Paramètres!$D$163,IF(Codes!E54=3,Paramètres!$D$164,IF(Codes!E54="A","",0))))),"")</f>
        <v/>
      </c>
      <c r="D48" s="67" t="str">
        <f>IF(Codes!F54&lt;&gt;"",IF(Codes!F54=1,100,IF(Codes!F54=9,Paramètres!$D$162,IF(Codes!F54=2,Paramètres!$D$163,IF(Codes!F54=3,Paramètres!$D$164,IF(Codes!F54="A","",0))))),"")</f>
        <v/>
      </c>
      <c r="E48" s="67" t="str">
        <f>IF(Codes!G54&lt;&gt;"",IF(Codes!G54=1,100,IF(Codes!G54=9,Paramètres!$D$162,IF(Codes!G54=2,Paramètres!$D$163,IF(Codes!G54=3,Paramètres!$D$164,IF(Codes!G54="A","",0))))),"")</f>
        <v/>
      </c>
      <c r="F48" s="67" t="str">
        <f>IF(Codes!H54&lt;&gt;"",IF(Codes!H54=1,100,IF(Codes!H54=9,Paramètres!$D$162,IF(Codes!H54=2,Paramètres!$D$163,IF(Codes!H54=3,Paramètres!$D$164,IF(Codes!H54="A","",0))))),"")</f>
        <v/>
      </c>
      <c r="G48" s="67" t="str">
        <f>IF(Codes!I54&lt;&gt;"",IF(Codes!I54=1,100,IF(Codes!I54=9,Paramètres!$D$162,IF(Codes!I54=2,Paramètres!$D$163,IF(Codes!I54=3,Paramètres!$D$164,IF(Codes!I54="A","",0))))),"")</f>
        <v/>
      </c>
      <c r="H48" s="67" t="str">
        <f>IF(Codes!J54&lt;&gt;"",IF(Codes!J54=1,100,IF(Codes!J54=9,Paramètres!$D$162,IF(Codes!J54=2,Paramètres!$D$163,IF(Codes!J54=3,Paramètres!$D$164,IF(Codes!J54="A","",0))))),"")</f>
        <v/>
      </c>
      <c r="I48" s="67" t="str">
        <f>IF(Codes!K54&lt;&gt;"",IF(Codes!K54=1,100,IF(Codes!K54=9,Paramètres!$D$162,IF(Codes!K54=2,Paramètres!$D$163,IF(Codes!K54=3,Paramètres!$D$164,IF(Codes!K54="A","",0))))),"")</f>
        <v/>
      </c>
      <c r="J48" s="67" t="str">
        <f>IF(Codes!L54&lt;&gt;"",IF(Codes!L54=1,100,IF(Codes!L54=9,Paramètres!$D$162,IF(Codes!L54=2,Paramètres!$D$163,IF(Codes!L54=3,Paramètres!$D$164,IF(Codes!L54="A","",0))))),"")</f>
        <v/>
      </c>
      <c r="K48" s="67" t="str">
        <f>IF(Codes!M54&lt;&gt;"",IF(Codes!M54=1,100,IF(Codes!M54=9,Paramètres!$D$162,IF(Codes!M54=2,Paramètres!$D$163,IF(Codes!M54=3,Paramètres!$D$164,IF(Codes!M54="A","",0))))),"")</f>
        <v/>
      </c>
      <c r="L48" s="67" t="str">
        <f>IF(Codes!N54&lt;&gt;"",IF(Codes!N54=1,100,IF(Codes!N54=9,Paramètres!$D$162,IF(Codes!N54=2,Paramètres!$D$163,IF(Codes!N54=3,Paramètres!$D$164,IF(Codes!N54="A","",0))))),"")</f>
        <v/>
      </c>
      <c r="M48" s="67" t="str">
        <f>IF(Codes!O54&lt;&gt;"",IF(Codes!O54=1,100,IF(Codes!O54=9,Paramètres!$D$162,IF(Codes!O54=2,Paramètres!$D$163,IF(Codes!O54=3,Paramètres!$D$164,IF(Codes!O54="A","",0))))),"")</f>
        <v/>
      </c>
      <c r="N48" s="67" t="str">
        <f>IF(Codes!P54&lt;&gt;"",IF(Codes!P54=1,100,IF(Codes!P54=9,Paramètres!$D$162,IF(Codes!P54=2,Paramètres!$D$163,IF(Codes!P54=3,Paramètres!$D$164,IF(Codes!P54="A","",0))))),"")</f>
        <v/>
      </c>
      <c r="O48" s="67" t="str">
        <f>IF(Codes!Q54&lt;&gt;"",IF(Codes!Q54=1,100,IF(Codes!Q54=9,Paramètres!$D$162,IF(Codes!Q54=2,Paramètres!$D$163,IF(Codes!Q54=3,Paramètres!$D$164,IF(Codes!Q54="A","",0))))),"")</f>
        <v/>
      </c>
      <c r="P48" s="67" t="str">
        <f>IF(Codes!R54&lt;&gt;"",IF(Codes!R54=1,100,IF(Codes!R54=9,Paramètres!$D$162,IF(Codes!R54=2,Paramètres!$D$163,IF(Codes!R54=3,Paramètres!$D$164,IF(Codes!R54="A","",0))))),"")</f>
        <v/>
      </c>
      <c r="Q48" s="67" t="str">
        <f>IF(Codes!S54&lt;&gt;"",IF(Codes!S54=1,100,IF(Codes!S54=9,Paramètres!$D$162,IF(Codes!S54=2,Paramètres!$D$163,IF(Codes!S54=3,Paramètres!$D$164,IF(Codes!S54="A","",0))))),"")</f>
        <v/>
      </c>
      <c r="R48" s="67" t="str">
        <f>IF(Codes!T54&lt;&gt;"",IF(Codes!T54=1,100,IF(Codes!T54=9,Paramètres!$D$162,IF(Codes!T54=2,Paramètres!$D$163,IF(Codes!T54=3,Paramètres!$D$164,IF(Codes!T54="A","",0))))),"")</f>
        <v/>
      </c>
      <c r="S48" s="67" t="str">
        <f>IF(Codes!U54&lt;&gt;"",IF(Codes!U54=1,100,IF(Codes!U54=9,Paramètres!$D$162,IF(Codes!U54=2,Paramètres!$D$163,IF(Codes!U54=3,Paramètres!$D$164,IF(Codes!U54="A","",0))))),"")</f>
        <v/>
      </c>
      <c r="T48" s="67" t="str">
        <f>IF(Codes!V54&lt;&gt;"",IF(Codes!V54=1,100,IF(Codes!V54=9,Paramètres!$D$162,IF(Codes!V54=2,Paramètres!$D$163,IF(Codes!V54=3,Paramètres!$D$164,IF(Codes!V54="A","",0))))),"")</f>
        <v/>
      </c>
      <c r="U48" s="67" t="str">
        <f>IF(Codes!W54&lt;&gt;"",IF(Codes!W54=1,100,IF(Codes!W54=9,Paramètres!$D$162,IF(Codes!W54=2,Paramètres!$D$163,IF(Codes!W54=3,Paramètres!$D$164,IF(Codes!W54="A","",0))))),"")</f>
        <v/>
      </c>
      <c r="V48" s="67" t="str">
        <f>IF(Codes!X54&lt;&gt;"",IF(Codes!X54=1,100,IF(Codes!X54=9,Paramètres!$D$162,IF(Codes!X54=2,Paramètres!$D$163,IF(Codes!X54=3,Paramètres!$D$164,IF(Codes!X54="A","",0))))),"")</f>
        <v/>
      </c>
      <c r="W48" s="67" t="str">
        <f>IF(Codes!Y54&lt;&gt;"",IF(Codes!Y54=1,100,IF(Codes!Y54=9,Paramètres!$D$162,IF(Codes!Y54=2,Paramètres!$D$163,IF(Codes!Y54=3,Paramètres!$D$164,IF(Codes!Y54="A","",0))))),"")</f>
        <v/>
      </c>
      <c r="X48" s="67" t="str">
        <f>IF(Codes!Z54&lt;&gt;"",IF(Codes!Z54=1,100,IF(Codes!Z54=9,Paramètres!$D$162,IF(Codes!Z54=2,Paramètres!$D$163,IF(Codes!Z54=3,Paramètres!$D$164,IF(Codes!Z54="A","",0))))),"")</f>
        <v/>
      </c>
      <c r="Y48" s="67" t="str">
        <f>IF(Codes!AA54&lt;&gt;"",IF(Codes!AA54=1,100,IF(Codes!AA54=9,Paramètres!$D$162,IF(Codes!AA54=2,Paramètres!$D$163,IF(Codes!AA54=3,Paramètres!$D$164,IF(Codes!AA54="A","",0))))),"")</f>
        <v/>
      </c>
      <c r="Z48" s="67" t="str">
        <f>IF(Codes!AB54&lt;&gt;"",IF(Codes!AB54=1,100,IF(Codes!AB54=9,Paramètres!$D$162,IF(Codes!AB54=2,Paramètres!$D$163,IF(Codes!AB54=3,Paramètres!$D$164,IF(Codes!AB54="A","",0))))),"")</f>
        <v/>
      </c>
      <c r="AA48" s="67" t="str">
        <f>IF(Codes!AC54&lt;&gt;"",IF(Codes!AC54=1,100,IF(Codes!AC54=9,Paramètres!$D$162,IF(Codes!AC54=2,Paramètres!$D$163,IF(Codes!AC54=3,Paramètres!$D$164,IF(Codes!AC54="A","",0))))),"")</f>
        <v/>
      </c>
      <c r="AB48" s="67" t="str">
        <f>IF(Codes!AD54&lt;&gt;"",IF(Codes!AD54=1,100,IF(Codes!AD54=9,Paramètres!$D$162,IF(Codes!AD54=2,Paramètres!$D$163,IF(Codes!AD54=3,Paramètres!$D$164,IF(Codes!AD54="A","",0))))),"")</f>
        <v/>
      </c>
      <c r="AC48" s="67" t="str">
        <f>IF(Codes!AE54&lt;&gt;"",IF(Codes!AE54=1,100,IF(Codes!AE54=9,Paramètres!$D$162,IF(Codes!AE54=2,Paramètres!$D$163,IF(Codes!AE54=3,Paramètres!$D$164,IF(Codes!AE54="A","",0))))),"")</f>
        <v/>
      </c>
      <c r="AD48" s="67" t="str">
        <f>IF(Codes!AF54&lt;&gt;"",IF(Codes!AF54=1,100,IF(Codes!AF54=9,Paramètres!$D$162,IF(Codes!AF54=2,Paramètres!$D$163,IF(Codes!AF54=3,Paramètres!$D$164,IF(Codes!AF54="A","",0))))),"")</f>
        <v/>
      </c>
      <c r="AE48" s="67" t="str">
        <f>IF(Codes!AG54&lt;&gt;"",IF(Codes!AG54=1,100,IF(Codes!AG54=9,Paramètres!$D$162,IF(Codes!AG54=2,Paramètres!$D$163,IF(Codes!AG54=3,Paramètres!$D$164,IF(Codes!AG54="A","",0))))),"")</f>
        <v/>
      </c>
      <c r="AF48" s="67" t="str">
        <f>IF(Codes!AH54&lt;&gt;"",IF(Codes!AH54=1,100,IF(Codes!AH54=9,Paramètres!$D$162,IF(Codes!AH54=2,Paramètres!$D$163,IF(Codes!AH54=3,Paramètres!$D$164,IF(Codes!AH54="A","",0))))),"")</f>
        <v/>
      </c>
      <c r="AG48" s="67" t="str">
        <f>IF(Codes!AI54&lt;&gt;"",IF(Codes!AI54=1,100,IF(Codes!AI54=9,Paramètres!$D$162,IF(Codes!AI54=2,Paramètres!$D$163,IF(Codes!AI54=3,Paramètres!$D$164,IF(Codes!AI54="A","",0))))),"")</f>
        <v/>
      </c>
      <c r="AH48" s="67" t="str">
        <f>IF(Codes!AJ54&lt;&gt;"",IF(Codes!AJ54=1,100,IF(Codes!AJ54=9,Paramètres!$D$162,IF(Codes!AJ54=2,Paramètres!$D$163,IF(Codes!AJ54=3,Paramètres!$D$164,IF(Codes!AJ54="A","",0))))),"")</f>
        <v/>
      </c>
      <c r="AI48" s="67" t="str">
        <f>IF(Codes!AK54&lt;&gt;"",IF(Codes!AK54=1,100,IF(Codes!AK54=9,Paramètres!$D$162,IF(Codes!AK54=2,Paramètres!$D$163,IF(Codes!AK54=3,Paramètres!$D$164,IF(Codes!AK54="A","",0))))),"")</f>
        <v/>
      </c>
      <c r="AJ48" s="67" t="str">
        <f>IF(Codes!AL54&lt;&gt;"",IF(Codes!AL54=1,100,IF(Codes!AL54=9,Paramètres!$D$162,IF(Codes!AL54=2,Paramètres!$D$163,IF(Codes!AL54=3,Paramètres!$D$164,IF(Codes!AL54="A","",0))))),"")</f>
        <v/>
      </c>
      <c r="AK48" s="67" t="str">
        <f>IF(Codes!AM54&lt;&gt;"",IF(Codes!AM54=1,100,IF(Codes!AM54=9,Paramètres!$D$162,IF(Codes!AM54=2,Paramètres!$D$163,IF(Codes!AM54=3,Paramètres!$D$164,IF(Codes!AM54="A","",0))))),"")</f>
        <v/>
      </c>
      <c r="AL48" s="67" t="str">
        <f>IF(Codes!AN54&lt;&gt;"",IF(Codes!AN54=1,100,IF(Codes!AN54=9,Paramètres!$D$162,IF(Codes!AN54=2,Paramètres!$D$163,IF(Codes!AN54=3,Paramètres!$D$164,IF(Codes!AN54="A","",0))))),"")</f>
        <v/>
      </c>
      <c r="AM48" s="67" t="str">
        <f>IF(Codes!AO54&lt;&gt;"",IF(Codes!AO54=1,100,IF(Codes!AO54=9,50,IF(Codes!AO54=2,Paramètres!$D$163,IF(Codes!AO54=3,Paramètres!$D$164,IF(Codes!AO54="A","",0))))),"")</f>
        <v/>
      </c>
      <c r="AN48" s="67" t="str">
        <f>IF(Codes!AP54&lt;&gt;"",IF(Codes!AP54=1,100,IF(Codes!AP54=9,50,IF(Codes!AP54=2,Paramètres!$D$163,IF(Codes!AP54=3,Paramètres!$D$164,IF(Codes!AP54="A","",0))))),"")</f>
        <v/>
      </c>
      <c r="AO48" s="67" t="str">
        <f>IF(Codes!AQ54&lt;&gt;"",IF(Codes!AQ54=1,100,IF(Codes!AQ54=9,50,IF(Codes!AQ54=2,Paramètres!$D$163,IF(Codes!AQ54=3,Paramètres!$D$164,IF(Codes!AQ54="A","",0))))),"")</f>
        <v/>
      </c>
      <c r="AP48" s="67" t="str">
        <f>IF(Codes!AR54&lt;&gt;"",IF(Codes!AR54=1,100,IF(Codes!AR54=9,50,IF(Codes!AR54=2,Paramètres!$D$163,IF(Codes!AR54=3,Paramètres!$D$164,IF(Codes!AR54="A","",0))))),"")</f>
        <v/>
      </c>
      <c r="AQ48" s="67" t="str">
        <f>IF(Codes!AS54&lt;&gt;"",IF(Codes!AS54=1,100,IF(Codes!AS54=9,Paramètres!$D$162,IF(Codes!AS54=2,Paramètres!$D$163,IF(Codes!AS54=3,Paramètres!$D$164,IF(Codes!AS54="A","",0))))),"")</f>
        <v/>
      </c>
      <c r="AR48" s="67" t="str">
        <f>IF(Codes!AT54&lt;&gt;"",IF(Codes!AT54=1,100,IF(Codes!AT54=9,50,IF(Codes!AT54=2,Paramètres!$D$163,IF(Codes!AT54=3,Paramètres!$D$164,IF(Codes!AT54="A","",0))))),"")</f>
        <v/>
      </c>
      <c r="AS48" s="67" t="str">
        <f>IF(Codes!AU54&lt;&gt;"",IF(Codes!AU54=1,100,IF(Codes!AU54=9,Paramètres!$D$162,IF(Codes!AU54=2,Paramètres!$D$163,IF(Codes!AU54=3,Paramètres!$D$164,IF(Codes!AU54="A","",0))))),"")</f>
        <v/>
      </c>
      <c r="AT48" s="67" t="str">
        <f>IF(Codes!AV54&lt;&gt;"",IF(Codes!AV54=1,100,IF(Codes!AV54=9,50,IF(Codes!AV54=2,Paramètres!$D$163,IF(Codes!AV54=3,Paramètres!$D$164,IF(Codes!AV54="A","",0))))),"")</f>
        <v/>
      </c>
      <c r="AU48" s="67" t="str">
        <f>IF(Codes!AW54&lt;&gt;"",IF(Codes!AW54=1,100,IF(Codes!AW54=9,Paramètres!$D$162,IF(Codes!AW54=2,Paramètres!$D$163,IF(Codes!AW54=3,Paramètres!$D$164,IF(Codes!AW54="A","",0))))),"")</f>
        <v/>
      </c>
      <c r="AV48" s="67" t="str">
        <f>IF(Codes!AX54&lt;&gt;"",IF(Codes!AX54=1,100,IF(Codes!AX54=9,Paramètres!$D$162,IF(Codes!AX54=2,Paramètres!$D$163,IF(Codes!AX54=3,Paramètres!$D$164,IF(Codes!AX54="A","",0))))),"")</f>
        <v/>
      </c>
      <c r="AW48" s="67" t="str">
        <f>IF(Codes!AY54&lt;&gt;"",IF(Codes!AY54=1,100,IF(Codes!AY54=9,Paramètres!$D$162,IF(Codes!AY54=2,Paramètres!$D$163,IF(Codes!AY54=3,Paramètres!$D$164,IF(Codes!AY54="A","",0))))),"")</f>
        <v/>
      </c>
      <c r="AX48" s="67" t="str">
        <f>IF(Codes!AZ54&lt;&gt;"",IF(Codes!AZ54=1,100,IF(Codes!AZ54=9,50,IF(Codes!AZ54=2,Paramètres!$D$163,IF(Codes!AZ54=3,Paramètres!$D$164,IF(Codes!AZ54="A","",0))))),"")</f>
        <v/>
      </c>
      <c r="AY48" s="67" t="str">
        <f>IF(Codes!BA54&lt;&gt;"",IF(Codes!BA54=1,100,IF(Codes!BA54=9,Paramètres!$D$162,IF(Codes!BA54=2,Paramètres!$D$163,IF(Codes!BA54=3,Paramètres!$D$164,IF(Codes!BA54="A","",0))))),"")</f>
        <v/>
      </c>
      <c r="AZ48" s="67" t="str">
        <f>IF(Codes!BB54&lt;&gt;"",IF(Codes!BB54=1,100,IF(Codes!BB54=9,Paramètres!$D$162,IF(Codes!BB54=2,Paramètres!$D$163,IF(Codes!BB54=3,Paramètres!$D$164,IF(Codes!BB54="A","",0))))),"")</f>
        <v/>
      </c>
      <c r="BA48" s="67" t="str">
        <f>IF(Codes!BC54&lt;&gt;"",IF(Codes!BC54=1,100,IF(Codes!BC54=9,Paramètres!$D$162,IF(Codes!BC54=2,Paramètres!$D$163,IF(Codes!BC54=3,Paramètres!$D$164,IF(Codes!BC54="A","",0))))),"")</f>
        <v/>
      </c>
      <c r="BB48" s="67" t="str">
        <f>IF(Codes!BD54&lt;&gt;"",IF(Codes!BD54=1,100,IF(Codes!BD54=9,Paramètres!$D$162,IF(Codes!BD54=2,Paramètres!$D$163,IF(Codes!BD54=3,Paramètres!$D$164,IF(Codes!BD54="A","",0))))),"")</f>
        <v/>
      </c>
      <c r="BC48" s="67" t="str">
        <f>IF(Codes!BE54&lt;&gt;"",IF(Codes!BE54=1,100,IF(Codes!BE54=9,Paramètres!$D$162,IF(Codes!BE54=2,Paramètres!$D$163,IF(Codes!BE54=3,Paramètres!$D$164,IF(Codes!BE54="A","",0))))),"")</f>
        <v/>
      </c>
      <c r="BD48" s="67" t="str">
        <f>IF(Codes!BF54&lt;&gt;"",IF(Codes!BF54=1,100,IF(Codes!BF54=9,Paramètres!$D$162,IF(Codes!BF54=2,Paramètres!$D$163,IF(Codes!BF54=3,Paramètres!$D$164,IF(Codes!BF54="A","",0))))),"")</f>
        <v/>
      </c>
      <c r="BE48" s="67" t="str">
        <f>IF(Codes!BG54&lt;&gt;"",IF(Codes!BG54=1,100,IF(Codes!BG54=9,Paramètres!$D$162,IF(Codes!BG54=2,Paramètres!$D$163,IF(Codes!BG54=3,Paramètres!$D$164,IF(Codes!BG54="A","",0))))),"")</f>
        <v/>
      </c>
      <c r="BF48" s="67" t="str">
        <f>IF(Codes!BH54&lt;&gt;"",IF(Codes!BH54=1,100,IF(Codes!BH54=9,Paramètres!$D$162,IF(Codes!BH54=2,Paramètres!$D$163,IF(Codes!BH54=3,Paramètres!$D$164,IF(Codes!BH54="A","",0))))),"")</f>
        <v/>
      </c>
      <c r="BG48" s="67" t="str">
        <f>IF(Codes!BI54&lt;&gt;"",IF(Codes!BI54=1,100,IF(Codes!BI54=9,Paramètres!$D$162,IF(Codes!BI54=2,Paramètres!$D$163,IF(Codes!BI54=3,Paramètres!$D$164,IF(Codes!BI54="A","",0))))),"")</f>
        <v/>
      </c>
      <c r="BH48" s="67" t="str">
        <f>IF(Codes!BJ54&lt;&gt;"",IF(Codes!BJ54=1,100,IF(Codes!BJ54=9,50,IF(Codes!BJ54=2,Paramètres!$D$163,IF(Codes!BJ54=3,Paramètres!$D$164,IF(Codes!BJ54="A","",0))))),"")</f>
        <v/>
      </c>
      <c r="BI48" s="67" t="str">
        <f>IF(Codes!BK54&lt;&gt;"",IF(Codes!BK54=1,100,IF(Codes!BK54=9,Paramètres!$D$162,IF(Codes!BK54=2,Paramètres!$D$163,IF(Codes!BK54=3,Paramètres!$D$164,IF(Codes!BK54="A","",0))))),"")</f>
        <v/>
      </c>
      <c r="BJ48" s="67" t="str">
        <f>IF(Codes!BL54&lt;&gt;"",IF(Codes!BL54=1,100,IF(Codes!BL54=9,Paramètres!$D$162,IF(Codes!BL54=2,Paramètres!$D$163,IF(Codes!BL54=3,Paramètres!$D$164,IF(Codes!BL54="A","",0))))),"")</f>
        <v/>
      </c>
      <c r="BK48" s="67" t="str">
        <f>IF(Codes!BM54&lt;&gt;"",IF(Codes!BM54=1,100,IF(Codes!BM54=9,Paramètres!$D$162,IF(Codes!BM54=2,Paramètres!$D$163,IF(Codes!BM54=3,Paramètres!$D$164,IF(Codes!BM54="A","",0))))),"")</f>
        <v/>
      </c>
      <c r="BL48" s="67" t="str">
        <f>IF(Codes!BN54&lt;&gt;"",IF(Codes!BN54=1,100,IF(Codes!BN54=9,Paramètres!$D$162,IF(Codes!BN54=2,Paramètres!$D$163,IF(Codes!BN54=3,Paramètres!$D$164,IF(Codes!BN54="A","",0))))),"")</f>
        <v/>
      </c>
      <c r="BM48" s="67" t="str">
        <f>IF(Codes!BO54&lt;&gt;"",IF(Codes!BO54=1,100,IF(Codes!BO54=9,Paramètres!$D$162,IF(Codes!BO54=2,Paramètres!$D$163,IF(Codes!BO54=3,Paramètres!$D$164,IF(Codes!BO54="A","",0))))),"")</f>
        <v/>
      </c>
      <c r="BN48" s="67" t="str">
        <f>IF(Codes!BP54&lt;&gt;"",IF(Codes!BP54=1,100,IF(Codes!BP54=9,Paramètres!$D$162,IF(Codes!BP54=2,Paramètres!$D$163,IF(Codes!BP54=3,Paramètres!$D$164,IF(Codes!BP54="A","",0))))),"")</f>
        <v/>
      </c>
      <c r="BO48" s="67" t="str">
        <f>IF(Codes!BQ54&lt;&gt;"",IF(Codes!BQ54=1,100,IF(Codes!BQ54=9,Paramètres!$D$162,IF(Codes!BQ54=2,Paramètres!$D$163,IF(Codes!BQ54=3,Paramètres!$D$164,IF(Codes!BQ54="A","",0))))),"")</f>
        <v/>
      </c>
      <c r="BP48" s="67" t="str">
        <f>IF(Codes!BR54&lt;&gt;"",IF(Codes!BR54=1,100,IF(Codes!BR54=9,Paramètres!$D$162,IF(Codes!BR54=2,Paramètres!$D$163,IF(Codes!BR54=3,Paramètres!$D$164,IF(Codes!BR54="A","",0))))),"")</f>
        <v/>
      </c>
      <c r="BQ48" s="67" t="str">
        <f>IF(Codes!BS54&lt;&gt;"",IF(Codes!BS54=1,100,IF(Codes!BS54=9,Paramètres!$D$162,IF(Codes!BS54=2,Paramètres!$D$163,IF(Codes!BS54=3,Paramètres!$D$164,IF(Codes!BS54="A","",0))))),"")</f>
        <v/>
      </c>
      <c r="BR48" s="67" t="str">
        <f>IF(Codes!BT54&lt;&gt;"",IF(Codes!BT54=1,100,IF(Codes!BT54=9,Paramètres!$D$162,IF(Codes!BT54=2,Paramètres!$D$163,IF(Codes!BT54=3,Paramètres!$D$164,IF(Codes!BT54="A","",0))))),"")</f>
        <v/>
      </c>
      <c r="BS48" s="67" t="str">
        <f>IF(Codes!BU54&lt;&gt;"",IF(Codes!BU54=1,100,IF(Codes!BU54=9,Paramètres!$D$162,IF(Codes!BU54=2,Paramètres!$D$163,IF(Codes!BU54=3,Paramètres!$D$164,IF(Codes!BU54="A","",0))))),"")</f>
        <v/>
      </c>
      <c r="BT48" s="67" t="str">
        <f>Codes!C54</f>
        <v/>
      </c>
    </row>
    <row r="49" spans="1:72" s="70" customFormat="1" ht="23.25">
      <c r="A49" s="69" t="str">
        <f>Codes!C55</f>
        <v/>
      </c>
      <c r="B49" s="67" t="str">
        <f>IF(Codes!D55&lt;&gt;"",IF(Codes!D55=1,100,IF(Codes!D55=9,Paramètres!$D$162,IF(Codes!D55=2,Paramètres!$D$163,IF(Codes!D55=3,Paramètres!$D$164,IF(Codes!D55="A","",0))))),"")</f>
        <v/>
      </c>
      <c r="C49" s="67" t="str">
        <f>IF(Codes!E55&lt;&gt;"",IF(Codes!E55=1,100,IF(Codes!E55=9,Paramètres!$D$162,IF(Codes!E55=2,Paramètres!$D$163,IF(Codes!E55=3,Paramètres!$D$164,IF(Codes!E55="A","",0))))),"")</f>
        <v/>
      </c>
      <c r="D49" s="67" t="str">
        <f>IF(Codes!F55&lt;&gt;"",IF(Codes!F55=1,100,IF(Codes!F55=9,Paramètres!$D$162,IF(Codes!F55=2,Paramètres!$D$163,IF(Codes!F55=3,Paramètres!$D$164,IF(Codes!F55="A","",0))))),"")</f>
        <v/>
      </c>
      <c r="E49" s="67" t="str">
        <f>IF(Codes!G55&lt;&gt;"",IF(Codes!G55=1,100,IF(Codes!G55=9,Paramètres!$D$162,IF(Codes!G55=2,Paramètres!$D$163,IF(Codes!G55=3,Paramètres!$D$164,IF(Codes!G55="A","",0))))),"")</f>
        <v/>
      </c>
      <c r="F49" s="67" t="str">
        <f>IF(Codes!H55&lt;&gt;"",IF(Codes!H55=1,100,IF(Codes!H55=9,Paramètres!$D$162,IF(Codes!H55=2,Paramètres!$D$163,IF(Codes!H55=3,Paramètres!$D$164,IF(Codes!H55="A","",0))))),"")</f>
        <v/>
      </c>
      <c r="G49" s="67" t="str">
        <f>IF(Codes!I55&lt;&gt;"",IF(Codes!I55=1,100,IF(Codes!I55=9,Paramètres!$D$162,IF(Codes!I55=2,Paramètres!$D$163,IF(Codes!I55=3,Paramètres!$D$164,IF(Codes!I55="A","",0))))),"")</f>
        <v/>
      </c>
      <c r="H49" s="67" t="str">
        <f>IF(Codes!J55&lt;&gt;"",IF(Codes!J55=1,100,IF(Codes!J55=9,Paramètres!$D$162,IF(Codes!J55=2,Paramètres!$D$163,IF(Codes!J55=3,Paramètres!$D$164,IF(Codes!J55="A","",0))))),"")</f>
        <v/>
      </c>
      <c r="I49" s="67" t="str">
        <f>IF(Codes!K55&lt;&gt;"",IF(Codes!K55=1,100,IF(Codes!K55=9,Paramètres!$D$162,IF(Codes!K55=2,Paramètres!$D$163,IF(Codes!K55=3,Paramètres!$D$164,IF(Codes!K55="A","",0))))),"")</f>
        <v/>
      </c>
      <c r="J49" s="67" t="str">
        <f>IF(Codes!L55&lt;&gt;"",IF(Codes!L55=1,100,IF(Codes!L55=9,Paramètres!$D$162,IF(Codes!L55=2,Paramètres!$D$163,IF(Codes!L55=3,Paramètres!$D$164,IF(Codes!L55="A","",0))))),"")</f>
        <v/>
      </c>
      <c r="K49" s="67" t="str">
        <f>IF(Codes!M55&lt;&gt;"",IF(Codes!M55=1,100,IF(Codes!M55=9,Paramètres!$D$162,IF(Codes!M55=2,Paramètres!$D$163,IF(Codes!M55=3,Paramètres!$D$164,IF(Codes!M55="A","",0))))),"")</f>
        <v/>
      </c>
      <c r="L49" s="67" t="str">
        <f>IF(Codes!N55&lt;&gt;"",IF(Codes!N55=1,100,IF(Codes!N55=9,Paramètres!$D$162,IF(Codes!N55=2,Paramètres!$D$163,IF(Codes!N55=3,Paramètres!$D$164,IF(Codes!N55="A","",0))))),"")</f>
        <v/>
      </c>
      <c r="M49" s="67" t="str">
        <f>IF(Codes!O55&lt;&gt;"",IF(Codes!O55=1,100,IF(Codes!O55=9,Paramètres!$D$162,IF(Codes!O55=2,Paramètres!$D$163,IF(Codes!O55=3,Paramètres!$D$164,IF(Codes!O55="A","",0))))),"")</f>
        <v/>
      </c>
      <c r="N49" s="67" t="str">
        <f>IF(Codes!P55&lt;&gt;"",IF(Codes!P55=1,100,IF(Codes!P55=9,Paramètres!$D$162,IF(Codes!P55=2,Paramètres!$D$163,IF(Codes!P55=3,Paramètres!$D$164,IF(Codes!P55="A","",0))))),"")</f>
        <v/>
      </c>
      <c r="O49" s="67" t="str">
        <f>IF(Codes!Q55&lt;&gt;"",IF(Codes!Q55=1,100,IF(Codes!Q55=9,Paramètres!$D$162,IF(Codes!Q55=2,Paramètres!$D$163,IF(Codes!Q55=3,Paramètres!$D$164,IF(Codes!Q55="A","",0))))),"")</f>
        <v/>
      </c>
      <c r="P49" s="67" t="str">
        <f>IF(Codes!R55&lt;&gt;"",IF(Codes!R55=1,100,IF(Codes!R55=9,Paramètres!$D$162,IF(Codes!R55=2,Paramètres!$D$163,IF(Codes!R55=3,Paramètres!$D$164,IF(Codes!R55="A","",0))))),"")</f>
        <v/>
      </c>
      <c r="Q49" s="67" t="str">
        <f>IF(Codes!S55&lt;&gt;"",IF(Codes!S55=1,100,IF(Codes!S55=9,Paramètres!$D$162,IF(Codes!S55=2,Paramètres!$D$163,IF(Codes!S55=3,Paramètres!$D$164,IF(Codes!S55="A","",0))))),"")</f>
        <v/>
      </c>
      <c r="R49" s="67" t="str">
        <f>IF(Codes!T55&lt;&gt;"",IF(Codes!T55=1,100,IF(Codes!T55=9,Paramètres!$D$162,IF(Codes!T55=2,Paramètres!$D$163,IF(Codes!T55=3,Paramètres!$D$164,IF(Codes!T55="A","",0))))),"")</f>
        <v/>
      </c>
      <c r="S49" s="67" t="str">
        <f>IF(Codes!U55&lt;&gt;"",IF(Codes!U55=1,100,IF(Codes!U55=9,Paramètres!$D$162,IF(Codes!U55=2,Paramètres!$D$163,IF(Codes!U55=3,Paramètres!$D$164,IF(Codes!U55="A","",0))))),"")</f>
        <v/>
      </c>
      <c r="T49" s="67" t="str">
        <f>IF(Codes!V55&lt;&gt;"",IF(Codes!V55=1,100,IF(Codes!V55=9,Paramètres!$D$162,IF(Codes!V55=2,Paramètres!$D$163,IF(Codes!V55=3,Paramètres!$D$164,IF(Codes!V55="A","",0))))),"")</f>
        <v/>
      </c>
      <c r="U49" s="67" t="str">
        <f>IF(Codes!W55&lt;&gt;"",IF(Codes!W55=1,100,IF(Codes!W55=9,Paramètres!$D$162,IF(Codes!W55=2,Paramètres!$D$163,IF(Codes!W55=3,Paramètres!$D$164,IF(Codes!W55="A","",0))))),"")</f>
        <v/>
      </c>
      <c r="V49" s="67" t="str">
        <f>IF(Codes!X55&lt;&gt;"",IF(Codes!X55=1,100,IF(Codes!X55=9,Paramètres!$D$162,IF(Codes!X55=2,Paramètres!$D$163,IF(Codes!X55=3,Paramètres!$D$164,IF(Codes!X55="A","",0))))),"")</f>
        <v/>
      </c>
      <c r="W49" s="67" t="str">
        <f>IF(Codes!Y55&lt;&gt;"",IF(Codes!Y55=1,100,IF(Codes!Y55=9,Paramètres!$D$162,IF(Codes!Y55=2,Paramètres!$D$163,IF(Codes!Y55=3,Paramètres!$D$164,IF(Codes!Y55="A","",0))))),"")</f>
        <v/>
      </c>
      <c r="X49" s="67" t="str">
        <f>IF(Codes!Z55&lt;&gt;"",IF(Codes!Z55=1,100,IF(Codes!Z55=9,Paramètres!$D$162,IF(Codes!Z55=2,Paramètres!$D$163,IF(Codes!Z55=3,Paramètres!$D$164,IF(Codes!Z55="A","",0))))),"")</f>
        <v/>
      </c>
      <c r="Y49" s="67" t="str">
        <f>IF(Codes!AA55&lt;&gt;"",IF(Codes!AA55=1,100,IF(Codes!AA55=9,Paramètres!$D$162,IF(Codes!AA55=2,Paramètres!$D$163,IF(Codes!AA55=3,Paramètres!$D$164,IF(Codes!AA55="A","",0))))),"")</f>
        <v/>
      </c>
      <c r="Z49" s="67" t="str">
        <f>IF(Codes!AB55&lt;&gt;"",IF(Codes!AB55=1,100,IF(Codes!AB55=9,Paramètres!$D$162,IF(Codes!AB55=2,Paramètres!$D$163,IF(Codes!AB55=3,Paramètres!$D$164,IF(Codes!AB55="A","",0))))),"")</f>
        <v/>
      </c>
      <c r="AA49" s="67" t="str">
        <f>IF(Codes!AC55&lt;&gt;"",IF(Codes!AC55=1,100,IF(Codes!AC55=9,Paramètres!$D$162,IF(Codes!AC55=2,Paramètres!$D$163,IF(Codes!AC55=3,Paramètres!$D$164,IF(Codes!AC55="A","",0))))),"")</f>
        <v/>
      </c>
      <c r="AB49" s="67" t="str">
        <f>IF(Codes!AD55&lt;&gt;"",IF(Codes!AD55=1,100,IF(Codes!AD55=9,Paramètres!$D$162,IF(Codes!AD55=2,Paramètres!$D$163,IF(Codes!AD55=3,Paramètres!$D$164,IF(Codes!AD55="A","",0))))),"")</f>
        <v/>
      </c>
      <c r="AC49" s="67" t="str">
        <f>IF(Codes!AE55&lt;&gt;"",IF(Codes!AE55=1,100,IF(Codes!AE55=9,Paramètres!$D$162,IF(Codes!AE55=2,Paramètres!$D$163,IF(Codes!AE55=3,Paramètres!$D$164,IF(Codes!AE55="A","",0))))),"")</f>
        <v/>
      </c>
      <c r="AD49" s="67" t="str">
        <f>IF(Codes!AF55&lt;&gt;"",IF(Codes!AF55=1,100,IF(Codes!AF55=9,Paramètres!$D$162,IF(Codes!AF55=2,Paramètres!$D$163,IF(Codes!AF55=3,Paramètres!$D$164,IF(Codes!AF55="A","",0))))),"")</f>
        <v/>
      </c>
      <c r="AE49" s="67" t="str">
        <f>IF(Codes!AG55&lt;&gt;"",IF(Codes!AG55=1,100,IF(Codes!AG55=9,Paramètres!$D$162,IF(Codes!AG55=2,Paramètres!$D$163,IF(Codes!AG55=3,Paramètres!$D$164,IF(Codes!AG55="A","",0))))),"")</f>
        <v/>
      </c>
      <c r="AF49" s="67" t="str">
        <f>IF(Codes!AH55&lt;&gt;"",IF(Codes!AH55=1,100,IF(Codes!AH55=9,Paramètres!$D$162,IF(Codes!AH55=2,Paramètres!$D$163,IF(Codes!AH55=3,Paramètres!$D$164,IF(Codes!AH55="A","",0))))),"")</f>
        <v/>
      </c>
      <c r="AG49" s="67" t="str">
        <f>IF(Codes!AI55&lt;&gt;"",IF(Codes!AI55=1,100,IF(Codes!AI55=9,Paramètres!$D$162,IF(Codes!AI55=2,Paramètres!$D$163,IF(Codes!AI55=3,Paramètres!$D$164,IF(Codes!AI55="A","",0))))),"")</f>
        <v/>
      </c>
      <c r="AH49" s="67" t="str">
        <f>IF(Codes!AJ55&lt;&gt;"",IF(Codes!AJ55=1,100,IF(Codes!AJ55=9,Paramètres!$D$162,IF(Codes!AJ55=2,Paramètres!$D$163,IF(Codes!AJ55=3,Paramètres!$D$164,IF(Codes!AJ55="A","",0))))),"")</f>
        <v/>
      </c>
      <c r="AI49" s="67" t="str">
        <f>IF(Codes!AK55&lt;&gt;"",IF(Codes!AK55=1,100,IF(Codes!AK55=9,Paramètres!$D$162,IF(Codes!AK55=2,Paramètres!$D$163,IF(Codes!AK55=3,Paramètres!$D$164,IF(Codes!AK55="A","",0))))),"")</f>
        <v/>
      </c>
      <c r="AJ49" s="67" t="str">
        <f>IF(Codes!AL55&lt;&gt;"",IF(Codes!AL55=1,100,IF(Codes!AL55=9,Paramètres!$D$162,IF(Codes!AL55=2,Paramètres!$D$163,IF(Codes!AL55=3,Paramètres!$D$164,IF(Codes!AL55="A","",0))))),"")</f>
        <v/>
      </c>
      <c r="AK49" s="67" t="str">
        <f>IF(Codes!AM55&lt;&gt;"",IF(Codes!AM55=1,100,IF(Codes!AM55=9,Paramètres!$D$162,IF(Codes!AM55=2,Paramètres!$D$163,IF(Codes!AM55=3,Paramètres!$D$164,IF(Codes!AM55="A","",0))))),"")</f>
        <v/>
      </c>
      <c r="AL49" s="67" t="str">
        <f>IF(Codes!AN55&lt;&gt;"",IF(Codes!AN55=1,100,IF(Codes!AN55=9,Paramètres!$D$162,IF(Codes!AN55=2,Paramètres!$D$163,IF(Codes!AN55=3,Paramètres!$D$164,IF(Codes!AN55="A","",0))))),"")</f>
        <v/>
      </c>
      <c r="AM49" s="67" t="str">
        <f>IF(Codes!AO55&lt;&gt;"",IF(Codes!AO55=1,100,IF(Codes!AO55=9,50,IF(Codes!AO55=2,Paramètres!$D$163,IF(Codes!AO55=3,Paramètres!$D$164,IF(Codes!AO55="A","",0))))),"")</f>
        <v/>
      </c>
      <c r="AN49" s="67" t="str">
        <f>IF(Codes!AP55&lt;&gt;"",IF(Codes!AP55=1,100,IF(Codes!AP55=9,50,IF(Codes!AP55=2,Paramètres!$D$163,IF(Codes!AP55=3,Paramètres!$D$164,IF(Codes!AP55="A","",0))))),"")</f>
        <v/>
      </c>
      <c r="AO49" s="67" t="str">
        <f>IF(Codes!AQ55&lt;&gt;"",IF(Codes!AQ55=1,100,IF(Codes!AQ55=9,50,IF(Codes!AQ55=2,Paramètres!$D$163,IF(Codes!AQ55=3,Paramètres!$D$164,IF(Codes!AQ55="A","",0))))),"")</f>
        <v/>
      </c>
      <c r="AP49" s="67" t="str">
        <f>IF(Codes!AR55&lt;&gt;"",IF(Codes!AR55=1,100,IF(Codes!AR55=9,50,IF(Codes!AR55=2,Paramètres!$D$163,IF(Codes!AR55=3,Paramètres!$D$164,IF(Codes!AR55="A","",0))))),"")</f>
        <v/>
      </c>
      <c r="AQ49" s="67" t="str">
        <f>IF(Codes!AS55&lt;&gt;"",IF(Codes!AS55=1,100,IF(Codes!AS55=9,Paramètres!$D$162,IF(Codes!AS55=2,Paramètres!$D$163,IF(Codes!AS55=3,Paramètres!$D$164,IF(Codes!AS55="A","",0))))),"")</f>
        <v/>
      </c>
      <c r="AR49" s="67" t="str">
        <f>IF(Codes!AT55&lt;&gt;"",IF(Codes!AT55=1,100,IF(Codes!AT55=9,50,IF(Codes!AT55=2,Paramètres!$D$163,IF(Codes!AT55=3,Paramètres!$D$164,IF(Codes!AT55="A","",0))))),"")</f>
        <v/>
      </c>
      <c r="AS49" s="67" t="str">
        <f>IF(Codes!AU55&lt;&gt;"",IF(Codes!AU55=1,100,IF(Codes!AU55=9,Paramètres!$D$162,IF(Codes!AU55=2,Paramètres!$D$163,IF(Codes!AU55=3,Paramètres!$D$164,IF(Codes!AU55="A","",0))))),"")</f>
        <v/>
      </c>
      <c r="AT49" s="67" t="str">
        <f>IF(Codes!AV55&lt;&gt;"",IF(Codes!AV55=1,100,IF(Codes!AV55=9,50,IF(Codes!AV55=2,Paramètres!$D$163,IF(Codes!AV55=3,Paramètres!$D$164,IF(Codes!AV55="A","",0))))),"")</f>
        <v/>
      </c>
      <c r="AU49" s="67" t="str">
        <f>IF(Codes!AW55&lt;&gt;"",IF(Codes!AW55=1,100,IF(Codes!AW55=9,Paramètres!$D$162,IF(Codes!AW55=2,Paramètres!$D$163,IF(Codes!AW55=3,Paramètres!$D$164,IF(Codes!AW55="A","",0))))),"")</f>
        <v/>
      </c>
      <c r="AV49" s="67" t="str">
        <f>IF(Codes!AX55&lt;&gt;"",IF(Codes!AX55=1,100,IF(Codes!AX55=9,Paramètres!$D$162,IF(Codes!AX55=2,Paramètres!$D$163,IF(Codes!AX55=3,Paramètres!$D$164,IF(Codes!AX55="A","",0))))),"")</f>
        <v/>
      </c>
      <c r="AW49" s="67" t="str">
        <f>IF(Codes!AY55&lt;&gt;"",IF(Codes!AY55=1,100,IF(Codes!AY55=9,Paramètres!$D$162,IF(Codes!AY55=2,Paramètres!$D$163,IF(Codes!AY55=3,Paramètres!$D$164,IF(Codes!AY55="A","",0))))),"")</f>
        <v/>
      </c>
      <c r="AX49" s="67" t="str">
        <f>IF(Codes!AZ55&lt;&gt;"",IF(Codes!AZ55=1,100,IF(Codes!AZ55=9,50,IF(Codes!AZ55=2,Paramètres!$D$163,IF(Codes!AZ55=3,Paramètres!$D$164,IF(Codes!AZ55="A","",0))))),"")</f>
        <v/>
      </c>
      <c r="AY49" s="67" t="str">
        <f>IF(Codes!BA55&lt;&gt;"",IF(Codes!BA55=1,100,IF(Codes!BA55=9,Paramètres!$D$162,IF(Codes!BA55=2,Paramètres!$D$163,IF(Codes!BA55=3,Paramètres!$D$164,IF(Codes!BA55="A","",0))))),"")</f>
        <v/>
      </c>
      <c r="AZ49" s="67" t="str">
        <f>IF(Codes!BB55&lt;&gt;"",IF(Codes!BB55=1,100,IF(Codes!BB55=9,Paramètres!$D$162,IF(Codes!BB55=2,Paramètres!$D$163,IF(Codes!BB55=3,Paramètres!$D$164,IF(Codes!BB55="A","",0))))),"")</f>
        <v/>
      </c>
      <c r="BA49" s="67" t="str">
        <f>IF(Codes!BC55&lt;&gt;"",IF(Codes!BC55=1,100,IF(Codes!BC55=9,Paramètres!$D$162,IF(Codes!BC55=2,Paramètres!$D$163,IF(Codes!BC55=3,Paramètres!$D$164,IF(Codes!BC55="A","",0))))),"")</f>
        <v/>
      </c>
      <c r="BB49" s="67" t="str">
        <f>IF(Codes!BD55&lt;&gt;"",IF(Codes!BD55=1,100,IF(Codes!BD55=9,Paramètres!$D$162,IF(Codes!BD55=2,Paramètres!$D$163,IF(Codes!BD55=3,Paramètres!$D$164,IF(Codes!BD55="A","",0))))),"")</f>
        <v/>
      </c>
      <c r="BC49" s="67" t="str">
        <f>IF(Codes!BE55&lt;&gt;"",IF(Codes!BE55=1,100,IF(Codes!BE55=9,Paramètres!$D$162,IF(Codes!BE55=2,Paramètres!$D$163,IF(Codes!BE55=3,Paramètres!$D$164,IF(Codes!BE55="A","",0))))),"")</f>
        <v/>
      </c>
      <c r="BD49" s="67" t="str">
        <f>IF(Codes!BF55&lt;&gt;"",IF(Codes!BF55=1,100,IF(Codes!BF55=9,Paramètres!$D$162,IF(Codes!BF55=2,Paramètres!$D$163,IF(Codes!BF55=3,Paramètres!$D$164,IF(Codes!BF55="A","",0))))),"")</f>
        <v/>
      </c>
      <c r="BE49" s="67" t="str">
        <f>IF(Codes!BG55&lt;&gt;"",IF(Codes!BG55=1,100,IF(Codes!BG55=9,Paramètres!$D$162,IF(Codes!BG55=2,Paramètres!$D$163,IF(Codes!BG55=3,Paramètres!$D$164,IF(Codes!BG55="A","",0))))),"")</f>
        <v/>
      </c>
      <c r="BF49" s="67" t="str">
        <f>IF(Codes!BH55&lt;&gt;"",IF(Codes!BH55=1,100,IF(Codes!BH55=9,Paramètres!$D$162,IF(Codes!BH55=2,Paramètres!$D$163,IF(Codes!BH55=3,Paramètres!$D$164,IF(Codes!BH55="A","",0))))),"")</f>
        <v/>
      </c>
      <c r="BG49" s="67" t="str">
        <f>IF(Codes!BI55&lt;&gt;"",IF(Codes!BI55=1,100,IF(Codes!BI55=9,Paramètres!$D$162,IF(Codes!BI55=2,Paramètres!$D$163,IF(Codes!BI55=3,Paramètres!$D$164,IF(Codes!BI55="A","",0))))),"")</f>
        <v/>
      </c>
      <c r="BH49" s="67" t="str">
        <f>IF(Codes!BJ55&lt;&gt;"",IF(Codes!BJ55=1,100,IF(Codes!BJ55=9,50,IF(Codes!BJ55=2,Paramètres!$D$163,IF(Codes!BJ55=3,Paramètres!$D$164,IF(Codes!BJ55="A","",0))))),"")</f>
        <v/>
      </c>
      <c r="BI49" s="67" t="str">
        <f>IF(Codes!BK55&lt;&gt;"",IF(Codes!BK55=1,100,IF(Codes!BK55=9,Paramètres!$D$162,IF(Codes!BK55=2,Paramètres!$D$163,IF(Codes!BK55=3,Paramètres!$D$164,IF(Codes!BK55="A","",0))))),"")</f>
        <v/>
      </c>
      <c r="BJ49" s="67" t="str">
        <f>IF(Codes!BL55&lt;&gt;"",IF(Codes!BL55=1,100,IF(Codes!BL55=9,Paramètres!$D$162,IF(Codes!BL55=2,Paramètres!$D$163,IF(Codes!BL55=3,Paramètres!$D$164,IF(Codes!BL55="A","",0))))),"")</f>
        <v/>
      </c>
      <c r="BK49" s="67" t="str">
        <f>IF(Codes!BM55&lt;&gt;"",IF(Codes!BM55=1,100,IF(Codes!BM55=9,Paramètres!$D$162,IF(Codes!BM55=2,Paramètres!$D$163,IF(Codes!BM55=3,Paramètres!$D$164,IF(Codes!BM55="A","",0))))),"")</f>
        <v/>
      </c>
      <c r="BL49" s="67" t="str">
        <f>IF(Codes!BN55&lt;&gt;"",IF(Codes!BN55=1,100,IF(Codes!BN55=9,Paramètres!$D$162,IF(Codes!BN55=2,Paramètres!$D$163,IF(Codes!BN55=3,Paramètres!$D$164,IF(Codes!BN55="A","",0))))),"")</f>
        <v/>
      </c>
      <c r="BM49" s="67" t="str">
        <f>IF(Codes!BO55&lt;&gt;"",IF(Codes!BO55=1,100,IF(Codes!BO55=9,Paramètres!$D$162,IF(Codes!BO55=2,Paramètres!$D$163,IF(Codes!BO55=3,Paramètres!$D$164,IF(Codes!BO55="A","",0))))),"")</f>
        <v/>
      </c>
      <c r="BN49" s="67" t="str">
        <f>IF(Codes!BP55&lt;&gt;"",IF(Codes!BP55=1,100,IF(Codes!BP55=9,Paramètres!$D$162,IF(Codes!BP55=2,Paramètres!$D$163,IF(Codes!BP55=3,Paramètres!$D$164,IF(Codes!BP55="A","",0))))),"")</f>
        <v/>
      </c>
      <c r="BO49" s="67" t="str">
        <f>IF(Codes!BQ55&lt;&gt;"",IF(Codes!BQ55=1,100,IF(Codes!BQ55=9,Paramètres!$D$162,IF(Codes!BQ55=2,Paramètres!$D$163,IF(Codes!BQ55=3,Paramètres!$D$164,IF(Codes!BQ55="A","",0))))),"")</f>
        <v/>
      </c>
      <c r="BP49" s="67" t="str">
        <f>IF(Codes!BR55&lt;&gt;"",IF(Codes!BR55=1,100,IF(Codes!BR55=9,Paramètres!$D$162,IF(Codes!BR55=2,Paramètres!$D$163,IF(Codes!BR55=3,Paramètres!$D$164,IF(Codes!BR55="A","",0))))),"")</f>
        <v/>
      </c>
      <c r="BQ49" s="67" t="str">
        <f>IF(Codes!BS55&lt;&gt;"",IF(Codes!BS55=1,100,IF(Codes!BS55=9,Paramètres!$D$162,IF(Codes!BS55=2,Paramètres!$D$163,IF(Codes!BS55=3,Paramètres!$D$164,IF(Codes!BS55="A","",0))))),"")</f>
        <v/>
      </c>
      <c r="BR49" s="67" t="str">
        <f>IF(Codes!BT55&lt;&gt;"",IF(Codes!BT55=1,100,IF(Codes!BT55=9,Paramètres!$D$162,IF(Codes!BT55=2,Paramètres!$D$163,IF(Codes!BT55=3,Paramètres!$D$164,IF(Codes!BT55="A","",0))))),"")</f>
        <v/>
      </c>
      <c r="BS49" s="67" t="str">
        <f>IF(Codes!BU55&lt;&gt;"",IF(Codes!BU55=1,100,IF(Codes!BU55=9,Paramètres!$D$162,IF(Codes!BU55=2,Paramètres!$D$163,IF(Codes!BU55=3,Paramètres!$D$164,IF(Codes!BU55="A","",0))))),"")</f>
        <v/>
      </c>
      <c r="BT49" s="67" t="str">
        <f>Codes!C55</f>
        <v/>
      </c>
    </row>
    <row r="50" spans="1:72" s="70" customFormat="1" ht="23.25">
      <c r="A50" s="69" t="str">
        <f>Codes!C56</f>
        <v/>
      </c>
      <c r="B50" s="67" t="str">
        <f>IF(Codes!D56&lt;&gt;"",IF(Codes!D56=1,100,IF(Codes!D56=9,Paramètres!$D$162,IF(Codes!D56=2,Paramètres!$D$163,IF(Codes!D56=3,Paramètres!$D$164,IF(Codes!D56="A","",0))))),"")</f>
        <v/>
      </c>
      <c r="C50" s="67" t="str">
        <f>IF(Codes!E56&lt;&gt;"",IF(Codes!E56=1,100,IF(Codes!E56=9,Paramètres!$D$162,IF(Codes!E56=2,Paramètres!$D$163,IF(Codes!E56=3,Paramètres!$D$164,IF(Codes!E56="A","",0))))),"")</f>
        <v/>
      </c>
      <c r="D50" s="67" t="str">
        <f>IF(Codes!F56&lt;&gt;"",IF(Codes!F56=1,100,IF(Codes!F56=9,Paramètres!$D$162,IF(Codes!F56=2,Paramètres!$D$163,IF(Codes!F56=3,Paramètres!$D$164,IF(Codes!F56="A","",0))))),"")</f>
        <v/>
      </c>
      <c r="E50" s="67" t="str">
        <f>IF(Codes!G56&lt;&gt;"",IF(Codes!G56=1,100,IF(Codes!G56=9,Paramètres!$D$162,IF(Codes!G56=2,Paramètres!$D$163,IF(Codes!G56=3,Paramètres!$D$164,IF(Codes!G56="A","",0))))),"")</f>
        <v/>
      </c>
      <c r="F50" s="67" t="str">
        <f>IF(Codes!H56&lt;&gt;"",IF(Codes!H56=1,100,IF(Codes!H56=9,Paramètres!$D$162,IF(Codes!H56=2,Paramètres!$D$163,IF(Codes!H56=3,Paramètres!$D$164,IF(Codes!H56="A","",0))))),"")</f>
        <v/>
      </c>
      <c r="G50" s="67" t="str">
        <f>IF(Codes!I56&lt;&gt;"",IF(Codes!I56=1,100,IF(Codes!I56=9,Paramètres!$D$162,IF(Codes!I56=2,Paramètres!$D$163,IF(Codes!I56=3,Paramètres!$D$164,IF(Codes!I56="A","",0))))),"")</f>
        <v/>
      </c>
      <c r="H50" s="67" t="str">
        <f>IF(Codes!J56&lt;&gt;"",IF(Codes!J56=1,100,IF(Codes!J56=9,Paramètres!$D$162,IF(Codes!J56=2,Paramètres!$D$163,IF(Codes!J56=3,Paramètres!$D$164,IF(Codes!J56="A","",0))))),"")</f>
        <v/>
      </c>
      <c r="I50" s="67" t="str">
        <f>IF(Codes!K56&lt;&gt;"",IF(Codes!K56=1,100,IF(Codes!K56=9,Paramètres!$D$162,IF(Codes!K56=2,Paramètres!$D$163,IF(Codes!K56=3,Paramètres!$D$164,IF(Codes!K56="A","",0))))),"")</f>
        <v/>
      </c>
      <c r="J50" s="67" t="str">
        <f>IF(Codes!L56&lt;&gt;"",IF(Codes!L56=1,100,IF(Codes!L56=9,Paramètres!$D$162,IF(Codes!L56=2,Paramètres!$D$163,IF(Codes!L56=3,Paramètres!$D$164,IF(Codes!L56="A","",0))))),"")</f>
        <v/>
      </c>
      <c r="K50" s="67" t="str">
        <f>IF(Codes!M56&lt;&gt;"",IF(Codes!M56=1,100,IF(Codes!M56=9,Paramètres!$D$162,IF(Codes!M56=2,Paramètres!$D$163,IF(Codes!M56=3,Paramètres!$D$164,IF(Codes!M56="A","",0))))),"")</f>
        <v/>
      </c>
      <c r="L50" s="67" t="str">
        <f>IF(Codes!N56&lt;&gt;"",IF(Codes!N56=1,100,IF(Codes!N56=9,Paramètres!$D$162,IF(Codes!N56=2,Paramètres!$D$163,IF(Codes!N56=3,Paramètres!$D$164,IF(Codes!N56="A","",0))))),"")</f>
        <v/>
      </c>
      <c r="M50" s="67" t="str">
        <f>IF(Codes!O56&lt;&gt;"",IF(Codes!O56=1,100,IF(Codes!O56=9,Paramètres!$D$162,IF(Codes!O56=2,Paramètres!$D$163,IF(Codes!O56=3,Paramètres!$D$164,IF(Codes!O56="A","",0))))),"")</f>
        <v/>
      </c>
      <c r="N50" s="67" t="str">
        <f>IF(Codes!P56&lt;&gt;"",IF(Codes!P56=1,100,IF(Codes!P56=9,Paramètres!$D$162,IF(Codes!P56=2,Paramètres!$D$163,IF(Codes!P56=3,Paramètres!$D$164,IF(Codes!P56="A","",0))))),"")</f>
        <v/>
      </c>
      <c r="O50" s="67" t="str">
        <f>IF(Codes!Q56&lt;&gt;"",IF(Codes!Q56=1,100,IF(Codes!Q56=9,Paramètres!$D$162,IF(Codes!Q56=2,Paramètres!$D$163,IF(Codes!Q56=3,Paramètres!$D$164,IF(Codes!Q56="A","",0))))),"")</f>
        <v/>
      </c>
      <c r="P50" s="67" t="str">
        <f>IF(Codes!R56&lt;&gt;"",IF(Codes!R56=1,100,IF(Codes!R56=9,Paramètres!$D$162,IF(Codes!R56=2,Paramètres!$D$163,IF(Codes!R56=3,Paramètres!$D$164,IF(Codes!R56="A","",0))))),"")</f>
        <v/>
      </c>
      <c r="Q50" s="67" t="str">
        <f>IF(Codes!S56&lt;&gt;"",IF(Codes!S56=1,100,IF(Codes!S56=9,Paramètres!$D$162,IF(Codes!S56=2,Paramètres!$D$163,IF(Codes!S56=3,Paramètres!$D$164,IF(Codes!S56="A","",0))))),"")</f>
        <v/>
      </c>
      <c r="R50" s="67" t="str">
        <f>IF(Codes!T56&lt;&gt;"",IF(Codes!T56=1,100,IF(Codes!T56=9,Paramètres!$D$162,IF(Codes!T56=2,Paramètres!$D$163,IF(Codes!T56=3,Paramètres!$D$164,IF(Codes!T56="A","",0))))),"")</f>
        <v/>
      </c>
      <c r="S50" s="67" t="str">
        <f>IF(Codes!U56&lt;&gt;"",IF(Codes!U56=1,100,IF(Codes!U56=9,Paramètres!$D$162,IF(Codes!U56=2,Paramètres!$D$163,IF(Codes!U56=3,Paramètres!$D$164,IF(Codes!U56="A","",0))))),"")</f>
        <v/>
      </c>
      <c r="T50" s="67" t="str">
        <f>IF(Codes!V56&lt;&gt;"",IF(Codes!V56=1,100,IF(Codes!V56=9,Paramètres!$D$162,IF(Codes!V56=2,Paramètres!$D$163,IF(Codes!V56=3,Paramètres!$D$164,IF(Codes!V56="A","",0))))),"")</f>
        <v/>
      </c>
      <c r="U50" s="67" t="str">
        <f>IF(Codes!W56&lt;&gt;"",IF(Codes!W56=1,100,IF(Codes!W56=9,Paramètres!$D$162,IF(Codes!W56=2,Paramètres!$D$163,IF(Codes!W56=3,Paramètres!$D$164,IF(Codes!W56="A","",0))))),"")</f>
        <v/>
      </c>
      <c r="V50" s="67" t="str">
        <f>IF(Codes!X56&lt;&gt;"",IF(Codes!X56=1,100,IF(Codes!X56=9,Paramètres!$D$162,IF(Codes!X56=2,Paramètres!$D$163,IF(Codes!X56=3,Paramètres!$D$164,IF(Codes!X56="A","",0))))),"")</f>
        <v/>
      </c>
      <c r="W50" s="67" t="str">
        <f>IF(Codes!Y56&lt;&gt;"",IF(Codes!Y56=1,100,IF(Codes!Y56=9,Paramètres!$D$162,IF(Codes!Y56=2,Paramètres!$D$163,IF(Codes!Y56=3,Paramètres!$D$164,IF(Codes!Y56="A","",0))))),"")</f>
        <v/>
      </c>
      <c r="X50" s="67" t="str">
        <f>IF(Codes!Z56&lt;&gt;"",IF(Codes!Z56=1,100,IF(Codes!Z56=9,Paramètres!$D$162,IF(Codes!Z56=2,Paramètres!$D$163,IF(Codes!Z56=3,Paramètres!$D$164,IF(Codes!Z56="A","",0))))),"")</f>
        <v/>
      </c>
      <c r="Y50" s="67" t="str">
        <f>IF(Codes!AA56&lt;&gt;"",IF(Codes!AA56=1,100,IF(Codes!AA56=9,Paramètres!$D$162,IF(Codes!AA56=2,Paramètres!$D$163,IF(Codes!AA56=3,Paramètres!$D$164,IF(Codes!AA56="A","",0))))),"")</f>
        <v/>
      </c>
      <c r="Z50" s="67" t="str">
        <f>IF(Codes!AB56&lt;&gt;"",IF(Codes!AB56=1,100,IF(Codes!AB56=9,Paramètres!$D$162,IF(Codes!AB56=2,Paramètres!$D$163,IF(Codes!AB56=3,Paramètres!$D$164,IF(Codes!AB56="A","",0))))),"")</f>
        <v/>
      </c>
      <c r="AA50" s="67" t="str">
        <f>IF(Codes!AC56&lt;&gt;"",IF(Codes!AC56=1,100,IF(Codes!AC56=9,Paramètres!$D$162,IF(Codes!AC56=2,Paramètres!$D$163,IF(Codes!AC56=3,Paramètres!$D$164,IF(Codes!AC56="A","",0))))),"")</f>
        <v/>
      </c>
      <c r="AB50" s="67" t="str">
        <f>IF(Codes!AD56&lt;&gt;"",IF(Codes!AD56=1,100,IF(Codes!AD56=9,Paramètres!$D$162,IF(Codes!AD56=2,Paramètres!$D$163,IF(Codes!AD56=3,Paramètres!$D$164,IF(Codes!AD56="A","",0))))),"")</f>
        <v/>
      </c>
      <c r="AC50" s="67" t="str">
        <f>IF(Codes!AE56&lt;&gt;"",IF(Codes!AE56=1,100,IF(Codes!AE56=9,Paramètres!$D$162,IF(Codes!AE56=2,Paramètres!$D$163,IF(Codes!AE56=3,Paramètres!$D$164,IF(Codes!AE56="A","",0))))),"")</f>
        <v/>
      </c>
      <c r="AD50" s="67" t="str">
        <f>IF(Codes!AF56&lt;&gt;"",IF(Codes!AF56=1,100,IF(Codes!AF56=9,Paramètres!$D$162,IF(Codes!AF56=2,Paramètres!$D$163,IF(Codes!AF56=3,Paramètres!$D$164,IF(Codes!AF56="A","",0))))),"")</f>
        <v/>
      </c>
      <c r="AE50" s="67" t="str">
        <f>IF(Codes!AG56&lt;&gt;"",IF(Codes!AG56=1,100,IF(Codes!AG56=9,Paramètres!$D$162,IF(Codes!AG56=2,Paramètres!$D$163,IF(Codes!AG56=3,Paramètres!$D$164,IF(Codes!AG56="A","",0))))),"")</f>
        <v/>
      </c>
      <c r="AF50" s="67" t="str">
        <f>IF(Codes!AH56&lt;&gt;"",IF(Codes!AH56=1,100,IF(Codes!AH56=9,Paramètres!$D$162,IF(Codes!AH56=2,Paramètres!$D$163,IF(Codes!AH56=3,Paramètres!$D$164,IF(Codes!AH56="A","",0))))),"")</f>
        <v/>
      </c>
      <c r="AG50" s="67" t="str">
        <f>IF(Codes!AI56&lt;&gt;"",IF(Codes!AI56=1,100,IF(Codes!AI56=9,Paramètres!$D$162,IF(Codes!AI56=2,Paramètres!$D$163,IF(Codes!AI56=3,Paramètres!$D$164,IF(Codes!AI56="A","",0))))),"")</f>
        <v/>
      </c>
      <c r="AH50" s="67" t="str">
        <f>IF(Codes!AJ56&lt;&gt;"",IF(Codes!AJ56=1,100,IF(Codes!AJ56=9,Paramètres!$D$162,IF(Codes!AJ56=2,Paramètres!$D$163,IF(Codes!AJ56=3,Paramètres!$D$164,IF(Codes!AJ56="A","",0))))),"")</f>
        <v/>
      </c>
      <c r="AI50" s="67" t="str">
        <f>IF(Codes!AK56&lt;&gt;"",IF(Codes!AK56=1,100,IF(Codes!AK56=9,Paramètres!$D$162,IF(Codes!AK56=2,Paramètres!$D$163,IF(Codes!AK56=3,Paramètres!$D$164,IF(Codes!AK56="A","",0))))),"")</f>
        <v/>
      </c>
      <c r="AJ50" s="67" t="str">
        <f>IF(Codes!AL56&lt;&gt;"",IF(Codes!AL56=1,100,IF(Codes!AL56=9,Paramètres!$D$162,IF(Codes!AL56=2,Paramètres!$D$163,IF(Codes!AL56=3,Paramètres!$D$164,IF(Codes!AL56="A","",0))))),"")</f>
        <v/>
      </c>
      <c r="AK50" s="67" t="str">
        <f>IF(Codes!AM56&lt;&gt;"",IF(Codes!AM56=1,100,IF(Codes!AM56=9,Paramètres!$D$162,IF(Codes!AM56=2,Paramètres!$D$163,IF(Codes!AM56=3,Paramètres!$D$164,IF(Codes!AM56="A","",0))))),"")</f>
        <v/>
      </c>
      <c r="AL50" s="67" t="str">
        <f>IF(Codes!AN56&lt;&gt;"",IF(Codes!AN56=1,100,IF(Codes!AN56=9,Paramètres!$D$162,IF(Codes!AN56=2,Paramètres!$D$163,IF(Codes!AN56=3,Paramètres!$D$164,IF(Codes!AN56="A","",0))))),"")</f>
        <v/>
      </c>
      <c r="AM50" s="67" t="str">
        <f>IF(Codes!AO56&lt;&gt;"",IF(Codes!AO56=1,100,IF(Codes!AO56=9,50,IF(Codes!AO56=2,Paramètres!$D$163,IF(Codes!AO56=3,Paramètres!$D$164,IF(Codes!AO56="A","",0))))),"")</f>
        <v/>
      </c>
      <c r="AN50" s="67" t="str">
        <f>IF(Codes!AP56&lt;&gt;"",IF(Codes!AP56=1,100,IF(Codes!AP56=9,50,IF(Codes!AP56=2,Paramètres!$D$163,IF(Codes!AP56=3,Paramètres!$D$164,IF(Codes!AP56="A","",0))))),"")</f>
        <v/>
      </c>
      <c r="AO50" s="67" t="str">
        <f>IF(Codes!AQ56&lt;&gt;"",IF(Codes!AQ56=1,100,IF(Codes!AQ56=9,50,IF(Codes!AQ56=2,Paramètres!$D$163,IF(Codes!AQ56=3,Paramètres!$D$164,IF(Codes!AQ56="A","",0))))),"")</f>
        <v/>
      </c>
      <c r="AP50" s="67" t="str">
        <f>IF(Codes!AR56&lt;&gt;"",IF(Codes!AR56=1,100,IF(Codes!AR56=9,50,IF(Codes!AR56=2,Paramètres!$D$163,IF(Codes!AR56=3,Paramètres!$D$164,IF(Codes!AR56="A","",0))))),"")</f>
        <v/>
      </c>
      <c r="AQ50" s="67" t="str">
        <f>IF(Codes!AS56&lt;&gt;"",IF(Codes!AS56=1,100,IF(Codes!AS56=9,Paramètres!$D$162,IF(Codes!AS56=2,Paramètres!$D$163,IF(Codes!AS56=3,Paramètres!$D$164,IF(Codes!AS56="A","",0))))),"")</f>
        <v/>
      </c>
      <c r="AR50" s="67" t="str">
        <f>IF(Codes!AT56&lt;&gt;"",IF(Codes!AT56=1,100,IF(Codes!AT56=9,50,IF(Codes!AT56=2,Paramètres!$D$163,IF(Codes!AT56=3,Paramètres!$D$164,IF(Codes!AT56="A","",0))))),"")</f>
        <v/>
      </c>
      <c r="AS50" s="67" t="str">
        <f>IF(Codes!AU56&lt;&gt;"",IF(Codes!AU56=1,100,IF(Codes!AU56=9,Paramètres!$D$162,IF(Codes!AU56=2,Paramètres!$D$163,IF(Codes!AU56=3,Paramètres!$D$164,IF(Codes!AU56="A","",0))))),"")</f>
        <v/>
      </c>
      <c r="AT50" s="67" t="str">
        <f>IF(Codes!AV56&lt;&gt;"",IF(Codes!AV56=1,100,IF(Codes!AV56=9,50,IF(Codes!AV56=2,Paramètres!$D$163,IF(Codes!AV56=3,Paramètres!$D$164,IF(Codes!AV56="A","",0))))),"")</f>
        <v/>
      </c>
      <c r="AU50" s="67" t="str">
        <f>IF(Codes!AW56&lt;&gt;"",IF(Codes!AW56=1,100,IF(Codes!AW56=9,Paramètres!$D$162,IF(Codes!AW56=2,Paramètres!$D$163,IF(Codes!AW56=3,Paramètres!$D$164,IF(Codes!AW56="A","",0))))),"")</f>
        <v/>
      </c>
      <c r="AV50" s="67" t="str">
        <f>IF(Codes!AX56&lt;&gt;"",IF(Codes!AX56=1,100,IF(Codes!AX56=9,Paramètres!$D$162,IF(Codes!AX56=2,Paramètres!$D$163,IF(Codes!AX56=3,Paramètres!$D$164,IF(Codes!AX56="A","",0))))),"")</f>
        <v/>
      </c>
      <c r="AW50" s="67" t="str">
        <f>IF(Codes!AY56&lt;&gt;"",IF(Codes!AY56=1,100,IF(Codes!AY56=9,Paramètres!$D$162,IF(Codes!AY56=2,Paramètres!$D$163,IF(Codes!AY56=3,Paramètres!$D$164,IF(Codes!AY56="A","",0))))),"")</f>
        <v/>
      </c>
      <c r="AX50" s="67" t="str">
        <f>IF(Codes!AZ56&lt;&gt;"",IF(Codes!AZ56=1,100,IF(Codes!AZ56=9,50,IF(Codes!AZ56=2,Paramètres!$D$163,IF(Codes!AZ56=3,Paramètres!$D$164,IF(Codes!AZ56="A","",0))))),"")</f>
        <v/>
      </c>
      <c r="AY50" s="67" t="str">
        <f>IF(Codes!BA56&lt;&gt;"",IF(Codes!BA56=1,100,IF(Codes!BA56=9,Paramètres!$D$162,IF(Codes!BA56=2,Paramètres!$D$163,IF(Codes!BA56=3,Paramètres!$D$164,IF(Codes!BA56="A","",0))))),"")</f>
        <v/>
      </c>
      <c r="AZ50" s="67" t="str">
        <f>IF(Codes!BB56&lt;&gt;"",IF(Codes!BB56=1,100,IF(Codes!BB56=9,Paramètres!$D$162,IF(Codes!BB56=2,Paramètres!$D$163,IF(Codes!BB56=3,Paramètres!$D$164,IF(Codes!BB56="A","",0))))),"")</f>
        <v/>
      </c>
      <c r="BA50" s="67" t="str">
        <f>IF(Codes!BC56&lt;&gt;"",IF(Codes!BC56=1,100,IF(Codes!BC56=9,Paramètres!$D$162,IF(Codes!BC56=2,Paramètres!$D$163,IF(Codes!BC56=3,Paramètres!$D$164,IF(Codes!BC56="A","",0))))),"")</f>
        <v/>
      </c>
      <c r="BB50" s="67" t="str">
        <f>IF(Codes!BD56&lt;&gt;"",IF(Codes!BD56=1,100,IF(Codes!BD56=9,Paramètres!$D$162,IF(Codes!BD56=2,Paramètres!$D$163,IF(Codes!BD56=3,Paramètres!$D$164,IF(Codes!BD56="A","",0))))),"")</f>
        <v/>
      </c>
      <c r="BC50" s="67" t="str">
        <f>IF(Codes!BE56&lt;&gt;"",IF(Codes!BE56=1,100,IF(Codes!BE56=9,Paramètres!$D$162,IF(Codes!BE56=2,Paramètres!$D$163,IF(Codes!BE56=3,Paramètres!$D$164,IF(Codes!BE56="A","",0))))),"")</f>
        <v/>
      </c>
      <c r="BD50" s="67" t="str">
        <f>IF(Codes!BF56&lt;&gt;"",IF(Codes!BF56=1,100,IF(Codes!BF56=9,Paramètres!$D$162,IF(Codes!BF56=2,Paramètres!$D$163,IF(Codes!BF56=3,Paramètres!$D$164,IF(Codes!BF56="A","",0))))),"")</f>
        <v/>
      </c>
      <c r="BE50" s="67" t="str">
        <f>IF(Codes!BG56&lt;&gt;"",IF(Codes!BG56=1,100,IF(Codes!BG56=9,Paramètres!$D$162,IF(Codes!BG56=2,Paramètres!$D$163,IF(Codes!BG56=3,Paramètres!$D$164,IF(Codes!BG56="A","",0))))),"")</f>
        <v/>
      </c>
      <c r="BF50" s="67" t="str">
        <f>IF(Codes!BH56&lt;&gt;"",IF(Codes!BH56=1,100,IF(Codes!BH56=9,Paramètres!$D$162,IF(Codes!BH56=2,Paramètres!$D$163,IF(Codes!BH56=3,Paramètres!$D$164,IF(Codes!BH56="A","",0))))),"")</f>
        <v/>
      </c>
      <c r="BG50" s="67" t="str">
        <f>IF(Codes!BI56&lt;&gt;"",IF(Codes!BI56=1,100,IF(Codes!BI56=9,Paramètres!$D$162,IF(Codes!BI56=2,Paramètres!$D$163,IF(Codes!BI56=3,Paramètres!$D$164,IF(Codes!BI56="A","",0))))),"")</f>
        <v/>
      </c>
      <c r="BH50" s="67" t="str">
        <f>IF(Codes!BJ56&lt;&gt;"",IF(Codes!BJ56=1,100,IF(Codes!BJ56=9,50,IF(Codes!BJ56=2,Paramètres!$D$163,IF(Codes!BJ56=3,Paramètres!$D$164,IF(Codes!BJ56="A","",0))))),"")</f>
        <v/>
      </c>
      <c r="BI50" s="67" t="str">
        <f>IF(Codes!BK56&lt;&gt;"",IF(Codes!BK56=1,100,IF(Codes!BK56=9,Paramètres!$D$162,IF(Codes!BK56=2,Paramètres!$D$163,IF(Codes!BK56=3,Paramètres!$D$164,IF(Codes!BK56="A","",0))))),"")</f>
        <v/>
      </c>
      <c r="BJ50" s="67" t="str">
        <f>IF(Codes!BL56&lt;&gt;"",IF(Codes!BL56=1,100,IF(Codes!BL56=9,Paramètres!$D$162,IF(Codes!BL56=2,Paramètres!$D$163,IF(Codes!BL56=3,Paramètres!$D$164,IF(Codes!BL56="A","",0))))),"")</f>
        <v/>
      </c>
      <c r="BK50" s="67" t="str">
        <f>IF(Codes!BM56&lt;&gt;"",IF(Codes!BM56=1,100,IF(Codes!BM56=9,Paramètres!$D$162,IF(Codes!BM56=2,Paramètres!$D$163,IF(Codes!BM56=3,Paramètres!$D$164,IF(Codes!BM56="A","",0))))),"")</f>
        <v/>
      </c>
      <c r="BL50" s="67" t="str">
        <f>IF(Codes!BN56&lt;&gt;"",IF(Codes!BN56=1,100,IF(Codes!BN56=9,Paramètres!$D$162,IF(Codes!BN56=2,Paramètres!$D$163,IF(Codes!BN56=3,Paramètres!$D$164,IF(Codes!BN56="A","",0))))),"")</f>
        <v/>
      </c>
      <c r="BM50" s="67" t="str">
        <f>IF(Codes!BO56&lt;&gt;"",IF(Codes!BO56=1,100,IF(Codes!BO56=9,Paramètres!$D$162,IF(Codes!BO56=2,Paramètres!$D$163,IF(Codes!BO56=3,Paramètres!$D$164,IF(Codes!BO56="A","",0))))),"")</f>
        <v/>
      </c>
      <c r="BN50" s="67" t="str">
        <f>IF(Codes!BP56&lt;&gt;"",IF(Codes!BP56=1,100,IF(Codes!BP56=9,Paramètres!$D$162,IF(Codes!BP56=2,Paramètres!$D$163,IF(Codes!BP56=3,Paramètres!$D$164,IF(Codes!BP56="A","",0))))),"")</f>
        <v/>
      </c>
      <c r="BO50" s="67" t="str">
        <f>IF(Codes!BQ56&lt;&gt;"",IF(Codes!BQ56=1,100,IF(Codes!BQ56=9,Paramètres!$D$162,IF(Codes!BQ56=2,Paramètres!$D$163,IF(Codes!BQ56=3,Paramètres!$D$164,IF(Codes!BQ56="A","",0))))),"")</f>
        <v/>
      </c>
      <c r="BP50" s="67" t="str">
        <f>IF(Codes!BR56&lt;&gt;"",IF(Codes!BR56=1,100,IF(Codes!BR56=9,Paramètres!$D$162,IF(Codes!BR56=2,Paramètres!$D$163,IF(Codes!BR56=3,Paramètres!$D$164,IF(Codes!BR56="A","",0))))),"")</f>
        <v/>
      </c>
      <c r="BQ50" s="67" t="str">
        <f>IF(Codes!BS56&lt;&gt;"",IF(Codes!BS56=1,100,IF(Codes!BS56=9,Paramètres!$D$162,IF(Codes!BS56=2,Paramètres!$D$163,IF(Codes!BS56=3,Paramètres!$D$164,IF(Codes!BS56="A","",0))))),"")</f>
        <v/>
      </c>
      <c r="BR50" s="67" t="str">
        <f>IF(Codes!BT56&lt;&gt;"",IF(Codes!BT56=1,100,IF(Codes!BT56=9,Paramètres!$D$162,IF(Codes!BT56=2,Paramètres!$D$163,IF(Codes!BT56=3,Paramètres!$D$164,IF(Codes!BT56="A","",0))))),"")</f>
        <v/>
      </c>
      <c r="BS50" s="67" t="str">
        <f>IF(Codes!BU56&lt;&gt;"",IF(Codes!BU56=1,100,IF(Codes!BU56=9,Paramètres!$D$162,IF(Codes!BU56=2,Paramètres!$D$163,IF(Codes!BU56=3,Paramètres!$D$164,IF(Codes!BU56="A","",0))))),"")</f>
        <v/>
      </c>
      <c r="BT50" s="67" t="str">
        <f>Codes!C56</f>
        <v/>
      </c>
    </row>
    <row r="51" spans="1:72" s="70" customFormat="1" ht="23.25">
      <c r="A51" s="69" t="str">
        <f>Codes!C57</f>
        <v/>
      </c>
      <c r="B51" s="67" t="str">
        <f>IF(Codes!D57&lt;&gt;"",IF(Codes!D57=1,100,IF(Codes!D57=9,Paramètres!$D$162,IF(Codes!D57=2,Paramètres!$D$163,IF(Codes!D57=3,Paramètres!$D$164,IF(Codes!D57="A","",0))))),"")</f>
        <v/>
      </c>
      <c r="C51" s="67" t="str">
        <f>IF(Codes!E57&lt;&gt;"",IF(Codes!E57=1,100,IF(Codes!E57=9,Paramètres!$D$162,IF(Codes!E57=2,Paramètres!$D$163,IF(Codes!E57=3,Paramètres!$D$164,IF(Codes!E57="A","",0))))),"")</f>
        <v/>
      </c>
      <c r="D51" s="67" t="str">
        <f>IF(Codes!F57&lt;&gt;"",IF(Codes!F57=1,100,IF(Codes!F57=9,Paramètres!$D$162,IF(Codes!F57=2,Paramètres!$D$163,IF(Codes!F57=3,Paramètres!$D$164,IF(Codes!F57="A","",0))))),"")</f>
        <v/>
      </c>
      <c r="E51" s="67" t="str">
        <f>IF(Codes!G57&lt;&gt;"",IF(Codes!G57=1,100,IF(Codes!G57=9,Paramètres!$D$162,IF(Codes!G57=2,Paramètres!$D$163,IF(Codes!G57=3,Paramètres!$D$164,IF(Codes!G57="A","",0))))),"")</f>
        <v/>
      </c>
      <c r="F51" s="67" t="str">
        <f>IF(Codes!H57&lt;&gt;"",IF(Codes!H57=1,100,IF(Codes!H57=9,Paramètres!$D$162,IF(Codes!H57=2,Paramètres!$D$163,IF(Codes!H57=3,Paramètres!$D$164,IF(Codes!H57="A","",0))))),"")</f>
        <v/>
      </c>
      <c r="G51" s="67" t="str">
        <f>IF(Codes!I57&lt;&gt;"",IF(Codes!I57=1,100,IF(Codes!I57=9,Paramètres!$D$162,IF(Codes!I57=2,Paramètres!$D$163,IF(Codes!I57=3,Paramètres!$D$164,IF(Codes!I57="A","",0))))),"")</f>
        <v/>
      </c>
      <c r="H51" s="67" t="str">
        <f>IF(Codes!J57&lt;&gt;"",IF(Codes!J57=1,100,IF(Codes!J57=9,Paramètres!$D$162,IF(Codes!J57=2,Paramètres!$D$163,IF(Codes!J57=3,Paramètres!$D$164,IF(Codes!J57="A","",0))))),"")</f>
        <v/>
      </c>
      <c r="I51" s="67" t="str">
        <f>IF(Codes!K57&lt;&gt;"",IF(Codes!K57=1,100,IF(Codes!K57=9,Paramètres!$D$162,IF(Codes!K57=2,Paramètres!$D$163,IF(Codes!K57=3,Paramètres!$D$164,IF(Codes!K57="A","",0))))),"")</f>
        <v/>
      </c>
      <c r="J51" s="67" t="str">
        <f>IF(Codes!L57&lt;&gt;"",IF(Codes!L57=1,100,IF(Codes!L57=9,Paramètres!$D$162,IF(Codes!L57=2,Paramètres!$D$163,IF(Codes!L57=3,Paramètres!$D$164,IF(Codes!L57="A","",0))))),"")</f>
        <v/>
      </c>
      <c r="K51" s="67" t="str">
        <f>IF(Codes!M57&lt;&gt;"",IF(Codes!M57=1,100,IF(Codes!M57=9,Paramètres!$D$162,IF(Codes!M57=2,Paramètres!$D$163,IF(Codes!M57=3,Paramètres!$D$164,IF(Codes!M57="A","",0))))),"")</f>
        <v/>
      </c>
      <c r="L51" s="67" t="str">
        <f>IF(Codes!N57&lt;&gt;"",IF(Codes!N57=1,100,IF(Codes!N57=9,Paramètres!$D$162,IF(Codes!N57=2,Paramètres!$D$163,IF(Codes!N57=3,Paramètres!$D$164,IF(Codes!N57="A","",0))))),"")</f>
        <v/>
      </c>
      <c r="M51" s="67" t="str">
        <f>IF(Codes!O57&lt;&gt;"",IF(Codes!O57=1,100,IF(Codes!O57=9,Paramètres!$D$162,IF(Codes!O57=2,Paramètres!$D$163,IF(Codes!O57=3,Paramètres!$D$164,IF(Codes!O57="A","",0))))),"")</f>
        <v/>
      </c>
      <c r="N51" s="67" t="str">
        <f>IF(Codes!P57&lt;&gt;"",IF(Codes!P57=1,100,IF(Codes!P57=9,Paramètres!$D$162,IF(Codes!P57=2,Paramètres!$D$163,IF(Codes!P57=3,Paramètres!$D$164,IF(Codes!P57="A","",0))))),"")</f>
        <v/>
      </c>
      <c r="O51" s="67" t="str">
        <f>IF(Codes!Q57&lt;&gt;"",IF(Codes!Q57=1,100,IF(Codes!Q57=9,Paramètres!$D$162,IF(Codes!Q57=2,Paramètres!$D$163,IF(Codes!Q57=3,Paramètres!$D$164,IF(Codes!Q57="A","",0))))),"")</f>
        <v/>
      </c>
      <c r="P51" s="67" t="str">
        <f>IF(Codes!R57&lt;&gt;"",IF(Codes!R57=1,100,IF(Codes!R57=9,Paramètres!$D$162,IF(Codes!R57=2,Paramètres!$D$163,IF(Codes!R57=3,Paramètres!$D$164,IF(Codes!R57="A","",0))))),"")</f>
        <v/>
      </c>
      <c r="Q51" s="67" t="str">
        <f>IF(Codes!S57&lt;&gt;"",IF(Codes!S57=1,100,IF(Codes!S57=9,Paramètres!$D$162,IF(Codes!S57=2,Paramètres!$D$163,IF(Codes!S57=3,Paramètres!$D$164,IF(Codes!S57="A","",0))))),"")</f>
        <v/>
      </c>
      <c r="R51" s="67" t="str">
        <f>IF(Codes!T57&lt;&gt;"",IF(Codes!T57=1,100,IF(Codes!T57=9,Paramètres!$D$162,IF(Codes!T57=2,Paramètres!$D$163,IF(Codes!T57=3,Paramètres!$D$164,IF(Codes!T57="A","",0))))),"")</f>
        <v/>
      </c>
      <c r="S51" s="67" t="str">
        <f>IF(Codes!U57&lt;&gt;"",IF(Codes!U57=1,100,IF(Codes!U57=9,Paramètres!$D$162,IF(Codes!U57=2,Paramètres!$D$163,IF(Codes!U57=3,Paramètres!$D$164,IF(Codes!U57="A","",0))))),"")</f>
        <v/>
      </c>
      <c r="T51" s="67" t="str">
        <f>IF(Codes!V57&lt;&gt;"",IF(Codes!V57=1,100,IF(Codes!V57=9,Paramètres!$D$162,IF(Codes!V57=2,Paramètres!$D$163,IF(Codes!V57=3,Paramètres!$D$164,IF(Codes!V57="A","",0))))),"")</f>
        <v/>
      </c>
      <c r="U51" s="67" t="str">
        <f>IF(Codes!W57&lt;&gt;"",IF(Codes!W57=1,100,IF(Codes!W57=9,Paramètres!$D$162,IF(Codes!W57=2,Paramètres!$D$163,IF(Codes!W57=3,Paramètres!$D$164,IF(Codes!W57="A","",0))))),"")</f>
        <v/>
      </c>
      <c r="V51" s="67" t="str">
        <f>IF(Codes!X57&lt;&gt;"",IF(Codes!X57=1,100,IF(Codes!X57=9,Paramètres!$D$162,IF(Codes!X57=2,Paramètres!$D$163,IF(Codes!X57=3,Paramètres!$D$164,IF(Codes!X57="A","",0))))),"")</f>
        <v/>
      </c>
      <c r="W51" s="67" t="str">
        <f>IF(Codes!Y57&lt;&gt;"",IF(Codes!Y57=1,100,IF(Codes!Y57=9,Paramètres!$D$162,IF(Codes!Y57=2,Paramètres!$D$163,IF(Codes!Y57=3,Paramètres!$D$164,IF(Codes!Y57="A","",0))))),"")</f>
        <v/>
      </c>
      <c r="X51" s="67" t="str">
        <f>IF(Codes!Z57&lt;&gt;"",IF(Codes!Z57=1,100,IF(Codes!Z57=9,Paramètres!$D$162,IF(Codes!Z57=2,Paramètres!$D$163,IF(Codes!Z57=3,Paramètres!$D$164,IF(Codes!Z57="A","",0))))),"")</f>
        <v/>
      </c>
      <c r="Y51" s="67" t="str">
        <f>IF(Codes!AA57&lt;&gt;"",IF(Codes!AA57=1,100,IF(Codes!AA57=9,Paramètres!$D$162,IF(Codes!AA57=2,Paramètres!$D$163,IF(Codes!AA57=3,Paramètres!$D$164,IF(Codes!AA57="A","",0))))),"")</f>
        <v/>
      </c>
      <c r="Z51" s="67" t="str">
        <f>IF(Codes!AB57&lt;&gt;"",IF(Codes!AB57=1,100,IF(Codes!AB57=9,Paramètres!$D$162,IF(Codes!AB57=2,Paramètres!$D$163,IF(Codes!AB57=3,Paramètres!$D$164,IF(Codes!AB57="A","",0))))),"")</f>
        <v/>
      </c>
      <c r="AA51" s="67" t="str">
        <f>IF(Codes!AC57&lt;&gt;"",IF(Codes!AC57=1,100,IF(Codes!AC57=9,Paramètres!$D$162,IF(Codes!AC57=2,Paramètres!$D$163,IF(Codes!AC57=3,Paramètres!$D$164,IF(Codes!AC57="A","",0))))),"")</f>
        <v/>
      </c>
      <c r="AB51" s="67" t="str">
        <f>IF(Codes!AD57&lt;&gt;"",IF(Codes!AD57=1,100,IF(Codes!AD57=9,Paramètres!$D$162,IF(Codes!AD57=2,Paramètres!$D$163,IF(Codes!AD57=3,Paramètres!$D$164,IF(Codes!AD57="A","",0))))),"")</f>
        <v/>
      </c>
      <c r="AC51" s="67" t="str">
        <f>IF(Codes!AE57&lt;&gt;"",IF(Codes!AE57=1,100,IF(Codes!AE57=9,Paramètres!$D$162,IF(Codes!AE57=2,Paramètres!$D$163,IF(Codes!AE57=3,Paramètres!$D$164,IF(Codes!AE57="A","",0))))),"")</f>
        <v/>
      </c>
      <c r="AD51" s="67" t="str">
        <f>IF(Codes!AF57&lt;&gt;"",IF(Codes!AF57=1,100,IF(Codes!AF57=9,Paramètres!$D$162,IF(Codes!AF57=2,Paramètres!$D$163,IF(Codes!AF57=3,Paramètres!$D$164,IF(Codes!AF57="A","",0))))),"")</f>
        <v/>
      </c>
      <c r="AE51" s="67" t="str">
        <f>IF(Codes!AG57&lt;&gt;"",IF(Codes!AG57=1,100,IF(Codes!AG57=9,Paramètres!$D$162,IF(Codes!AG57=2,Paramètres!$D$163,IF(Codes!AG57=3,Paramètres!$D$164,IF(Codes!AG57="A","",0))))),"")</f>
        <v/>
      </c>
      <c r="AF51" s="67" t="str">
        <f>IF(Codes!AH57&lt;&gt;"",IF(Codes!AH57=1,100,IF(Codes!AH57=9,Paramètres!$D$162,IF(Codes!AH57=2,Paramètres!$D$163,IF(Codes!AH57=3,Paramètres!$D$164,IF(Codes!AH57="A","",0))))),"")</f>
        <v/>
      </c>
      <c r="AG51" s="67" t="str">
        <f>IF(Codes!AI57&lt;&gt;"",IF(Codes!AI57=1,100,IF(Codes!AI57=9,Paramètres!$D$162,IF(Codes!AI57=2,Paramètres!$D$163,IF(Codes!AI57=3,Paramètres!$D$164,IF(Codes!AI57="A","",0))))),"")</f>
        <v/>
      </c>
      <c r="AH51" s="67" t="str">
        <f>IF(Codes!AJ57&lt;&gt;"",IF(Codes!AJ57=1,100,IF(Codes!AJ57=9,Paramètres!$D$162,IF(Codes!AJ57=2,Paramètres!$D$163,IF(Codes!AJ57=3,Paramètres!$D$164,IF(Codes!AJ57="A","",0))))),"")</f>
        <v/>
      </c>
      <c r="AI51" s="67" t="str">
        <f>IF(Codes!AK57&lt;&gt;"",IF(Codes!AK57=1,100,IF(Codes!AK57=9,Paramètres!$D$162,IF(Codes!AK57=2,Paramètres!$D$163,IF(Codes!AK57=3,Paramètres!$D$164,IF(Codes!AK57="A","",0))))),"")</f>
        <v/>
      </c>
      <c r="AJ51" s="67" t="str">
        <f>IF(Codes!AL57&lt;&gt;"",IF(Codes!AL57=1,100,IF(Codes!AL57=9,Paramètres!$D$162,IF(Codes!AL57=2,Paramètres!$D$163,IF(Codes!AL57=3,Paramètres!$D$164,IF(Codes!AL57="A","",0))))),"")</f>
        <v/>
      </c>
      <c r="AK51" s="67" t="str">
        <f>IF(Codes!AM57&lt;&gt;"",IF(Codes!AM57=1,100,IF(Codes!AM57=9,Paramètres!$D$162,IF(Codes!AM57=2,Paramètres!$D$163,IF(Codes!AM57=3,Paramètres!$D$164,IF(Codes!AM57="A","",0))))),"")</f>
        <v/>
      </c>
      <c r="AL51" s="67" t="str">
        <f>IF(Codes!AN57&lt;&gt;"",IF(Codes!AN57=1,100,IF(Codes!AN57=9,Paramètres!$D$162,IF(Codes!AN57=2,Paramètres!$D$163,IF(Codes!AN57=3,Paramètres!$D$164,IF(Codes!AN57="A","",0))))),"")</f>
        <v/>
      </c>
      <c r="AM51" s="67" t="str">
        <f>IF(Codes!AO57&lt;&gt;"",IF(Codes!AO57=1,100,IF(Codes!AO57=9,50,IF(Codes!AO57=2,Paramètres!$D$163,IF(Codes!AO57=3,Paramètres!$D$164,IF(Codes!AO57="A","",0))))),"")</f>
        <v/>
      </c>
      <c r="AN51" s="67" t="str">
        <f>IF(Codes!AP57&lt;&gt;"",IF(Codes!AP57=1,100,IF(Codes!AP57=9,50,IF(Codes!AP57=2,Paramètres!$D$163,IF(Codes!AP57=3,Paramètres!$D$164,IF(Codes!AP57="A","",0))))),"")</f>
        <v/>
      </c>
      <c r="AO51" s="67" t="str">
        <f>IF(Codes!AQ57&lt;&gt;"",IF(Codes!AQ57=1,100,IF(Codes!AQ57=9,50,IF(Codes!AQ57=2,Paramètres!$D$163,IF(Codes!AQ57=3,Paramètres!$D$164,IF(Codes!AQ57="A","",0))))),"")</f>
        <v/>
      </c>
      <c r="AP51" s="67" t="str">
        <f>IF(Codes!AR57&lt;&gt;"",IF(Codes!AR57=1,100,IF(Codes!AR57=9,50,IF(Codes!AR57=2,Paramètres!$D$163,IF(Codes!AR57=3,Paramètres!$D$164,IF(Codes!AR57="A","",0))))),"")</f>
        <v/>
      </c>
      <c r="AQ51" s="67" t="str">
        <f>IF(Codes!AS57&lt;&gt;"",IF(Codes!AS57=1,100,IF(Codes!AS57=9,Paramètres!$D$162,IF(Codes!AS57=2,Paramètres!$D$163,IF(Codes!AS57=3,Paramètres!$D$164,IF(Codes!AS57="A","",0))))),"")</f>
        <v/>
      </c>
      <c r="AR51" s="67" t="str">
        <f>IF(Codes!AT57&lt;&gt;"",IF(Codes!AT57=1,100,IF(Codes!AT57=9,50,IF(Codes!AT57=2,Paramètres!$D$163,IF(Codes!AT57=3,Paramètres!$D$164,IF(Codes!AT57="A","",0))))),"")</f>
        <v/>
      </c>
      <c r="AS51" s="67" t="str">
        <f>IF(Codes!AU57&lt;&gt;"",IF(Codes!AU57=1,100,IF(Codes!AU57=9,Paramètres!$D$162,IF(Codes!AU57=2,Paramètres!$D$163,IF(Codes!AU57=3,Paramètres!$D$164,IF(Codes!AU57="A","",0))))),"")</f>
        <v/>
      </c>
      <c r="AT51" s="67" t="str">
        <f>IF(Codes!AV57&lt;&gt;"",IF(Codes!AV57=1,100,IF(Codes!AV57=9,50,IF(Codes!AV57=2,Paramètres!$D$163,IF(Codes!AV57=3,Paramètres!$D$164,IF(Codes!AV57="A","",0))))),"")</f>
        <v/>
      </c>
      <c r="AU51" s="67" t="str">
        <f>IF(Codes!AW57&lt;&gt;"",IF(Codes!AW57=1,100,IF(Codes!AW57=9,Paramètres!$D$162,IF(Codes!AW57=2,Paramètres!$D$163,IF(Codes!AW57=3,Paramètres!$D$164,IF(Codes!AW57="A","",0))))),"")</f>
        <v/>
      </c>
      <c r="AV51" s="67" t="str">
        <f>IF(Codes!AX57&lt;&gt;"",IF(Codes!AX57=1,100,IF(Codes!AX57=9,Paramètres!$D$162,IF(Codes!AX57=2,Paramètres!$D$163,IF(Codes!AX57=3,Paramètres!$D$164,IF(Codes!AX57="A","",0))))),"")</f>
        <v/>
      </c>
      <c r="AW51" s="67" t="str">
        <f>IF(Codes!AY57&lt;&gt;"",IF(Codes!AY57=1,100,IF(Codes!AY57=9,Paramètres!$D$162,IF(Codes!AY57=2,Paramètres!$D$163,IF(Codes!AY57=3,Paramètres!$D$164,IF(Codes!AY57="A","",0))))),"")</f>
        <v/>
      </c>
      <c r="AX51" s="67" t="str">
        <f>IF(Codes!AZ57&lt;&gt;"",IF(Codes!AZ57=1,100,IF(Codes!AZ57=9,50,IF(Codes!AZ57=2,Paramètres!$D$163,IF(Codes!AZ57=3,Paramètres!$D$164,IF(Codes!AZ57="A","",0))))),"")</f>
        <v/>
      </c>
      <c r="AY51" s="67" t="str">
        <f>IF(Codes!BA57&lt;&gt;"",IF(Codes!BA57=1,100,IF(Codes!BA57=9,Paramètres!$D$162,IF(Codes!BA57=2,Paramètres!$D$163,IF(Codes!BA57=3,Paramètres!$D$164,IF(Codes!BA57="A","",0))))),"")</f>
        <v/>
      </c>
      <c r="AZ51" s="67" t="str">
        <f>IF(Codes!BB57&lt;&gt;"",IF(Codes!BB57=1,100,IF(Codes!BB57=9,Paramètres!$D$162,IF(Codes!BB57=2,Paramètres!$D$163,IF(Codes!BB57=3,Paramètres!$D$164,IF(Codes!BB57="A","",0))))),"")</f>
        <v/>
      </c>
      <c r="BA51" s="67" t="str">
        <f>IF(Codes!BC57&lt;&gt;"",IF(Codes!BC57=1,100,IF(Codes!BC57=9,Paramètres!$D$162,IF(Codes!BC57=2,Paramètres!$D$163,IF(Codes!BC57=3,Paramètres!$D$164,IF(Codes!BC57="A","",0))))),"")</f>
        <v/>
      </c>
      <c r="BB51" s="67" t="str">
        <f>IF(Codes!BD57&lt;&gt;"",IF(Codes!BD57=1,100,IF(Codes!BD57=9,Paramètres!$D$162,IF(Codes!BD57=2,Paramètres!$D$163,IF(Codes!BD57=3,Paramètres!$D$164,IF(Codes!BD57="A","",0))))),"")</f>
        <v/>
      </c>
      <c r="BC51" s="67" t="str">
        <f>IF(Codes!BE57&lt;&gt;"",IF(Codes!BE57=1,100,IF(Codes!BE57=9,Paramètres!$D$162,IF(Codes!BE57=2,Paramètres!$D$163,IF(Codes!BE57=3,Paramètres!$D$164,IF(Codes!BE57="A","",0))))),"")</f>
        <v/>
      </c>
      <c r="BD51" s="67" t="str">
        <f>IF(Codes!BF57&lt;&gt;"",IF(Codes!BF57=1,100,IF(Codes!BF57=9,Paramètres!$D$162,IF(Codes!BF57=2,Paramètres!$D$163,IF(Codes!BF57=3,Paramètres!$D$164,IF(Codes!BF57="A","",0))))),"")</f>
        <v/>
      </c>
      <c r="BE51" s="67" t="str">
        <f>IF(Codes!BG57&lt;&gt;"",IF(Codes!BG57=1,100,IF(Codes!BG57=9,Paramètres!$D$162,IF(Codes!BG57=2,Paramètres!$D$163,IF(Codes!BG57=3,Paramètres!$D$164,IF(Codes!BG57="A","",0))))),"")</f>
        <v/>
      </c>
      <c r="BF51" s="67" t="str">
        <f>IF(Codes!BH57&lt;&gt;"",IF(Codes!BH57=1,100,IF(Codes!BH57=9,Paramètres!$D$162,IF(Codes!BH57=2,Paramètres!$D$163,IF(Codes!BH57=3,Paramètres!$D$164,IF(Codes!BH57="A","",0))))),"")</f>
        <v/>
      </c>
      <c r="BG51" s="67" t="str">
        <f>IF(Codes!BI57&lt;&gt;"",IF(Codes!BI57=1,100,IF(Codes!BI57=9,Paramètres!$D$162,IF(Codes!BI57=2,Paramètres!$D$163,IF(Codes!BI57=3,Paramètres!$D$164,IF(Codes!BI57="A","",0))))),"")</f>
        <v/>
      </c>
      <c r="BH51" s="67" t="str">
        <f>IF(Codes!BJ57&lt;&gt;"",IF(Codes!BJ57=1,100,IF(Codes!BJ57=9,50,IF(Codes!BJ57=2,Paramètres!$D$163,IF(Codes!BJ57=3,Paramètres!$D$164,IF(Codes!BJ57="A","",0))))),"")</f>
        <v/>
      </c>
      <c r="BI51" s="67" t="str">
        <f>IF(Codes!BK57&lt;&gt;"",IF(Codes!BK57=1,100,IF(Codes!BK57=9,Paramètres!$D$162,IF(Codes!BK57=2,Paramètres!$D$163,IF(Codes!BK57=3,Paramètres!$D$164,IF(Codes!BK57="A","",0))))),"")</f>
        <v/>
      </c>
      <c r="BJ51" s="67" t="str">
        <f>IF(Codes!BL57&lt;&gt;"",IF(Codes!BL57=1,100,IF(Codes!BL57=9,Paramètres!$D$162,IF(Codes!BL57=2,Paramètres!$D$163,IF(Codes!BL57=3,Paramètres!$D$164,IF(Codes!BL57="A","",0))))),"")</f>
        <v/>
      </c>
      <c r="BK51" s="67" t="str">
        <f>IF(Codes!BM57&lt;&gt;"",IF(Codes!BM57=1,100,IF(Codes!BM57=9,Paramètres!$D$162,IF(Codes!BM57=2,Paramètres!$D$163,IF(Codes!BM57=3,Paramètres!$D$164,IF(Codes!BM57="A","",0))))),"")</f>
        <v/>
      </c>
      <c r="BL51" s="67" t="str">
        <f>IF(Codes!BN57&lt;&gt;"",IF(Codes!BN57=1,100,IF(Codes!BN57=9,Paramètres!$D$162,IF(Codes!BN57=2,Paramètres!$D$163,IF(Codes!BN57=3,Paramètres!$D$164,IF(Codes!BN57="A","",0))))),"")</f>
        <v/>
      </c>
      <c r="BM51" s="67" t="str">
        <f>IF(Codes!BO57&lt;&gt;"",IF(Codes!BO57=1,100,IF(Codes!BO57=9,Paramètres!$D$162,IF(Codes!BO57=2,Paramètres!$D$163,IF(Codes!BO57=3,Paramètres!$D$164,IF(Codes!BO57="A","",0))))),"")</f>
        <v/>
      </c>
      <c r="BN51" s="67" t="str">
        <f>IF(Codes!BP57&lt;&gt;"",IF(Codes!BP57=1,100,IF(Codes!BP57=9,Paramètres!$D$162,IF(Codes!BP57=2,Paramètres!$D$163,IF(Codes!BP57=3,Paramètres!$D$164,IF(Codes!BP57="A","",0))))),"")</f>
        <v/>
      </c>
      <c r="BO51" s="67" t="str">
        <f>IF(Codes!BQ57&lt;&gt;"",IF(Codes!BQ57=1,100,IF(Codes!BQ57=9,Paramètres!$D$162,IF(Codes!BQ57=2,Paramètres!$D$163,IF(Codes!BQ57=3,Paramètres!$D$164,IF(Codes!BQ57="A","",0))))),"")</f>
        <v/>
      </c>
      <c r="BP51" s="67" t="str">
        <f>IF(Codes!BR57&lt;&gt;"",IF(Codes!BR57=1,100,IF(Codes!BR57=9,Paramètres!$D$162,IF(Codes!BR57=2,Paramètres!$D$163,IF(Codes!BR57=3,Paramètres!$D$164,IF(Codes!BR57="A","",0))))),"")</f>
        <v/>
      </c>
      <c r="BQ51" s="67" t="str">
        <f>IF(Codes!BS57&lt;&gt;"",IF(Codes!BS57=1,100,IF(Codes!BS57=9,Paramètres!$D$162,IF(Codes!BS57=2,Paramètres!$D$163,IF(Codes!BS57=3,Paramètres!$D$164,IF(Codes!BS57="A","",0))))),"")</f>
        <v/>
      </c>
      <c r="BR51" s="67" t="str">
        <f>IF(Codes!BT57&lt;&gt;"",IF(Codes!BT57=1,100,IF(Codes!BT57=9,Paramètres!$D$162,IF(Codes!BT57=2,Paramètres!$D$163,IF(Codes!BT57=3,Paramètres!$D$164,IF(Codes!BT57="A","",0))))),"")</f>
        <v/>
      </c>
      <c r="BS51" s="67" t="str">
        <f>IF(Codes!BU57&lt;&gt;"",IF(Codes!BU57=1,100,IF(Codes!BU57=9,Paramètres!$D$162,IF(Codes!BU57=2,Paramètres!$D$163,IF(Codes!BU57=3,Paramètres!$D$164,IF(Codes!BU57="A","",0))))),"")</f>
        <v/>
      </c>
      <c r="BT51" s="67" t="str">
        <f>Codes!C57</f>
        <v/>
      </c>
    </row>
    <row r="52" spans="1:72" s="70" customFormat="1" ht="23.25">
      <c r="A52" s="69" t="str">
        <f>Codes!C58</f>
        <v/>
      </c>
      <c r="B52" s="67" t="str">
        <f>IF(Codes!D58&lt;&gt;"",IF(Codes!D58=1,100,IF(Codes!D58=9,Paramètres!$D$162,IF(Codes!D58=2,Paramètres!$D$163,IF(Codes!D58=3,Paramètres!$D$164,IF(Codes!D58="A","",0))))),"")</f>
        <v/>
      </c>
      <c r="C52" s="67" t="str">
        <f>IF(Codes!E58&lt;&gt;"",IF(Codes!E58=1,100,IF(Codes!E58=9,Paramètres!$D$162,IF(Codes!E58=2,Paramètres!$D$163,IF(Codes!E58=3,Paramètres!$D$164,IF(Codes!E58="A","",0))))),"")</f>
        <v/>
      </c>
      <c r="D52" s="67" t="str">
        <f>IF(Codes!F58&lt;&gt;"",IF(Codes!F58=1,100,IF(Codes!F58=9,Paramètres!$D$162,IF(Codes!F58=2,Paramètres!$D$163,IF(Codes!F58=3,Paramètres!$D$164,IF(Codes!F58="A","",0))))),"")</f>
        <v/>
      </c>
      <c r="E52" s="67" t="str">
        <f>IF(Codes!G58&lt;&gt;"",IF(Codes!G58=1,100,IF(Codes!G58=9,Paramètres!$D$162,IF(Codes!G58=2,Paramètres!$D$163,IF(Codes!G58=3,Paramètres!$D$164,IF(Codes!G58="A","",0))))),"")</f>
        <v/>
      </c>
      <c r="F52" s="67" t="str">
        <f>IF(Codes!H58&lt;&gt;"",IF(Codes!H58=1,100,IF(Codes!H58=9,Paramètres!$D$162,IF(Codes!H58=2,Paramètres!$D$163,IF(Codes!H58=3,Paramètres!$D$164,IF(Codes!H58="A","",0))))),"")</f>
        <v/>
      </c>
      <c r="G52" s="67" t="str">
        <f>IF(Codes!I58&lt;&gt;"",IF(Codes!I58=1,100,IF(Codes!I58=9,Paramètres!$D$162,IF(Codes!I58=2,Paramètres!$D$163,IF(Codes!I58=3,Paramètres!$D$164,IF(Codes!I58="A","",0))))),"")</f>
        <v/>
      </c>
      <c r="H52" s="67" t="str">
        <f>IF(Codes!J58&lt;&gt;"",IF(Codes!J58=1,100,IF(Codes!J58=9,Paramètres!$D$162,IF(Codes!J58=2,Paramètres!$D$163,IF(Codes!J58=3,Paramètres!$D$164,IF(Codes!J58="A","",0))))),"")</f>
        <v/>
      </c>
      <c r="I52" s="67" t="str">
        <f>IF(Codes!K58&lt;&gt;"",IF(Codes!K58=1,100,IF(Codes!K58=9,Paramètres!$D$162,IF(Codes!K58=2,Paramètres!$D$163,IF(Codes!K58=3,Paramètres!$D$164,IF(Codes!K58="A","",0))))),"")</f>
        <v/>
      </c>
      <c r="J52" s="67" t="str">
        <f>IF(Codes!L58&lt;&gt;"",IF(Codes!L58=1,100,IF(Codes!L58=9,Paramètres!$D$162,IF(Codes!L58=2,Paramètres!$D$163,IF(Codes!L58=3,Paramètres!$D$164,IF(Codes!L58="A","",0))))),"")</f>
        <v/>
      </c>
      <c r="K52" s="67" t="str">
        <f>IF(Codes!M58&lt;&gt;"",IF(Codes!M58=1,100,IF(Codes!M58=9,Paramètres!$D$162,IF(Codes!M58=2,Paramètres!$D$163,IF(Codes!M58=3,Paramètres!$D$164,IF(Codes!M58="A","",0))))),"")</f>
        <v/>
      </c>
      <c r="L52" s="67" t="str">
        <f>IF(Codes!N58&lt;&gt;"",IF(Codes!N58=1,100,IF(Codes!N58=9,Paramètres!$D$162,IF(Codes!N58=2,Paramètres!$D$163,IF(Codes!N58=3,Paramètres!$D$164,IF(Codes!N58="A","",0))))),"")</f>
        <v/>
      </c>
      <c r="M52" s="67" t="str">
        <f>IF(Codes!O58&lt;&gt;"",IF(Codes!O58=1,100,IF(Codes!O58=9,Paramètres!$D$162,IF(Codes!O58=2,Paramètres!$D$163,IF(Codes!O58=3,Paramètres!$D$164,IF(Codes!O58="A","",0))))),"")</f>
        <v/>
      </c>
      <c r="N52" s="67" t="str">
        <f>IF(Codes!P58&lt;&gt;"",IF(Codes!P58=1,100,IF(Codes!P58=9,Paramètres!$D$162,IF(Codes!P58=2,Paramètres!$D$163,IF(Codes!P58=3,Paramètres!$D$164,IF(Codes!P58="A","",0))))),"")</f>
        <v/>
      </c>
      <c r="O52" s="67" t="str">
        <f>IF(Codes!Q58&lt;&gt;"",IF(Codes!Q58=1,100,IF(Codes!Q58=9,Paramètres!$D$162,IF(Codes!Q58=2,Paramètres!$D$163,IF(Codes!Q58=3,Paramètres!$D$164,IF(Codes!Q58="A","",0))))),"")</f>
        <v/>
      </c>
      <c r="P52" s="67" t="str">
        <f>IF(Codes!R58&lt;&gt;"",IF(Codes!R58=1,100,IF(Codes!R58=9,Paramètres!$D$162,IF(Codes!R58=2,Paramètres!$D$163,IF(Codes!R58=3,Paramètres!$D$164,IF(Codes!R58="A","",0))))),"")</f>
        <v/>
      </c>
      <c r="Q52" s="67" t="str">
        <f>IF(Codes!S58&lt;&gt;"",IF(Codes!S58=1,100,IF(Codes!S58=9,Paramètres!$D$162,IF(Codes!S58=2,Paramètres!$D$163,IF(Codes!S58=3,Paramètres!$D$164,IF(Codes!S58="A","",0))))),"")</f>
        <v/>
      </c>
      <c r="R52" s="67" t="str">
        <f>IF(Codes!T58&lt;&gt;"",IF(Codes!T58=1,100,IF(Codes!T58=9,Paramètres!$D$162,IF(Codes!T58=2,Paramètres!$D$163,IF(Codes!T58=3,Paramètres!$D$164,IF(Codes!T58="A","",0))))),"")</f>
        <v/>
      </c>
      <c r="S52" s="67" t="str">
        <f>IF(Codes!U58&lt;&gt;"",IF(Codes!U58=1,100,IF(Codes!U58=9,Paramètres!$D$162,IF(Codes!U58=2,Paramètres!$D$163,IF(Codes!U58=3,Paramètres!$D$164,IF(Codes!U58="A","",0))))),"")</f>
        <v/>
      </c>
      <c r="T52" s="67" t="str">
        <f>IF(Codes!V58&lt;&gt;"",IF(Codes!V58=1,100,IF(Codes!V58=9,Paramètres!$D$162,IF(Codes!V58=2,Paramètres!$D$163,IF(Codes!V58=3,Paramètres!$D$164,IF(Codes!V58="A","",0))))),"")</f>
        <v/>
      </c>
      <c r="U52" s="67" t="str">
        <f>IF(Codes!W58&lt;&gt;"",IF(Codes!W58=1,100,IF(Codes!W58=9,Paramètres!$D$162,IF(Codes!W58=2,Paramètres!$D$163,IF(Codes!W58=3,Paramètres!$D$164,IF(Codes!W58="A","",0))))),"")</f>
        <v/>
      </c>
      <c r="V52" s="67" t="str">
        <f>IF(Codes!X58&lt;&gt;"",IF(Codes!X58=1,100,IF(Codes!X58=9,Paramètres!$D$162,IF(Codes!X58=2,Paramètres!$D$163,IF(Codes!X58=3,Paramètres!$D$164,IF(Codes!X58="A","",0))))),"")</f>
        <v/>
      </c>
      <c r="W52" s="67" t="str">
        <f>IF(Codes!Y58&lt;&gt;"",IF(Codes!Y58=1,100,IF(Codes!Y58=9,Paramètres!$D$162,IF(Codes!Y58=2,Paramètres!$D$163,IF(Codes!Y58=3,Paramètres!$D$164,IF(Codes!Y58="A","",0))))),"")</f>
        <v/>
      </c>
      <c r="X52" s="67" t="str">
        <f>IF(Codes!Z58&lt;&gt;"",IF(Codes!Z58=1,100,IF(Codes!Z58=9,Paramètres!$D$162,IF(Codes!Z58=2,Paramètres!$D$163,IF(Codes!Z58=3,Paramètres!$D$164,IF(Codes!Z58="A","",0))))),"")</f>
        <v/>
      </c>
      <c r="Y52" s="67" t="str">
        <f>IF(Codes!AA58&lt;&gt;"",IF(Codes!AA58=1,100,IF(Codes!AA58=9,Paramètres!$D$162,IF(Codes!AA58=2,Paramètres!$D$163,IF(Codes!AA58=3,Paramètres!$D$164,IF(Codes!AA58="A","",0))))),"")</f>
        <v/>
      </c>
      <c r="Z52" s="67" t="str">
        <f>IF(Codes!AB58&lt;&gt;"",IF(Codes!AB58=1,100,IF(Codes!AB58=9,Paramètres!$D$162,IF(Codes!AB58=2,Paramètres!$D$163,IF(Codes!AB58=3,Paramètres!$D$164,IF(Codes!AB58="A","",0))))),"")</f>
        <v/>
      </c>
      <c r="AA52" s="67" t="str">
        <f>IF(Codes!AC58&lt;&gt;"",IF(Codes!AC58=1,100,IF(Codes!AC58=9,Paramètres!$D$162,IF(Codes!AC58=2,Paramètres!$D$163,IF(Codes!AC58=3,Paramètres!$D$164,IF(Codes!AC58="A","",0))))),"")</f>
        <v/>
      </c>
      <c r="AB52" s="67" t="str">
        <f>IF(Codes!AD58&lt;&gt;"",IF(Codes!AD58=1,100,IF(Codes!AD58=9,Paramètres!$D$162,IF(Codes!AD58=2,Paramètres!$D$163,IF(Codes!AD58=3,Paramètres!$D$164,IF(Codes!AD58="A","",0))))),"")</f>
        <v/>
      </c>
      <c r="AC52" s="67" t="str">
        <f>IF(Codes!AE58&lt;&gt;"",IF(Codes!AE58=1,100,IF(Codes!AE58=9,Paramètres!$D$162,IF(Codes!AE58=2,Paramètres!$D$163,IF(Codes!AE58=3,Paramètres!$D$164,IF(Codes!AE58="A","",0))))),"")</f>
        <v/>
      </c>
      <c r="AD52" s="67" t="str">
        <f>IF(Codes!AF58&lt;&gt;"",IF(Codes!AF58=1,100,IF(Codes!AF58=9,Paramètres!$D$162,IF(Codes!AF58=2,Paramètres!$D$163,IF(Codes!AF58=3,Paramètres!$D$164,IF(Codes!AF58="A","",0))))),"")</f>
        <v/>
      </c>
      <c r="AE52" s="67" t="str">
        <f>IF(Codes!AG58&lt;&gt;"",IF(Codes!AG58=1,100,IF(Codes!AG58=9,Paramètres!$D$162,IF(Codes!AG58=2,Paramètres!$D$163,IF(Codes!AG58=3,Paramètres!$D$164,IF(Codes!AG58="A","",0))))),"")</f>
        <v/>
      </c>
      <c r="AF52" s="67" t="str">
        <f>IF(Codes!AH58&lt;&gt;"",IF(Codes!AH58=1,100,IF(Codes!AH58=9,Paramètres!$D$162,IF(Codes!AH58=2,Paramètres!$D$163,IF(Codes!AH58=3,Paramètres!$D$164,IF(Codes!AH58="A","",0))))),"")</f>
        <v/>
      </c>
      <c r="AG52" s="67" t="str">
        <f>IF(Codes!AI58&lt;&gt;"",IF(Codes!AI58=1,100,IF(Codes!AI58=9,Paramètres!$D$162,IF(Codes!AI58=2,Paramètres!$D$163,IF(Codes!AI58=3,Paramètres!$D$164,IF(Codes!AI58="A","",0))))),"")</f>
        <v/>
      </c>
      <c r="AH52" s="67" t="str">
        <f>IF(Codes!AJ58&lt;&gt;"",IF(Codes!AJ58=1,100,IF(Codes!AJ58=9,Paramètres!$D$162,IF(Codes!AJ58=2,Paramètres!$D$163,IF(Codes!AJ58=3,Paramètres!$D$164,IF(Codes!AJ58="A","",0))))),"")</f>
        <v/>
      </c>
      <c r="AI52" s="67" t="str">
        <f>IF(Codes!AK58&lt;&gt;"",IF(Codes!AK58=1,100,IF(Codes!AK58=9,Paramètres!$D$162,IF(Codes!AK58=2,Paramètres!$D$163,IF(Codes!AK58=3,Paramètres!$D$164,IF(Codes!AK58="A","",0))))),"")</f>
        <v/>
      </c>
      <c r="AJ52" s="67" t="str">
        <f>IF(Codes!AL58&lt;&gt;"",IF(Codes!AL58=1,100,IF(Codes!AL58=9,Paramètres!$D$162,IF(Codes!AL58=2,Paramètres!$D$163,IF(Codes!AL58=3,Paramètres!$D$164,IF(Codes!AL58="A","",0))))),"")</f>
        <v/>
      </c>
      <c r="AK52" s="67" t="str">
        <f>IF(Codes!AM58&lt;&gt;"",IF(Codes!AM58=1,100,IF(Codes!AM58=9,Paramètres!$D$162,IF(Codes!AM58=2,Paramètres!$D$163,IF(Codes!AM58=3,Paramètres!$D$164,IF(Codes!AM58="A","",0))))),"")</f>
        <v/>
      </c>
      <c r="AL52" s="67" t="str">
        <f>IF(Codes!AN58&lt;&gt;"",IF(Codes!AN58=1,100,IF(Codes!AN58=9,Paramètres!$D$162,IF(Codes!AN58=2,Paramètres!$D$163,IF(Codes!AN58=3,Paramètres!$D$164,IF(Codes!AN58="A","",0))))),"")</f>
        <v/>
      </c>
      <c r="AM52" s="67" t="str">
        <f>IF(Codes!AO58&lt;&gt;"",IF(Codes!AO58=1,100,IF(Codes!AO58=9,50,IF(Codes!AO58=2,Paramètres!$D$163,IF(Codes!AO58=3,Paramètres!$D$164,IF(Codes!AO58="A","",0))))),"")</f>
        <v/>
      </c>
      <c r="AN52" s="67" t="str">
        <f>IF(Codes!AP58&lt;&gt;"",IF(Codes!AP58=1,100,IF(Codes!AP58=9,50,IF(Codes!AP58=2,Paramètres!$D$163,IF(Codes!AP58=3,Paramètres!$D$164,IF(Codes!AP58="A","",0))))),"")</f>
        <v/>
      </c>
      <c r="AO52" s="67" t="str">
        <f>IF(Codes!AQ58&lt;&gt;"",IF(Codes!AQ58=1,100,IF(Codes!AQ58=9,50,IF(Codes!AQ58=2,Paramètres!$D$163,IF(Codes!AQ58=3,Paramètres!$D$164,IF(Codes!AQ58="A","",0))))),"")</f>
        <v/>
      </c>
      <c r="AP52" s="67" t="str">
        <f>IF(Codes!AR58&lt;&gt;"",IF(Codes!AR58=1,100,IF(Codes!AR58=9,50,IF(Codes!AR58=2,Paramètres!$D$163,IF(Codes!AR58=3,Paramètres!$D$164,IF(Codes!AR58="A","",0))))),"")</f>
        <v/>
      </c>
      <c r="AQ52" s="67" t="str">
        <f>IF(Codes!AS58&lt;&gt;"",IF(Codes!AS58=1,100,IF(Codes!AS58=9,Paramètres!$D$162,IF(Codes!AS58=2,Paramètres!$D$163,IF(Codes!AS58=3,Paramètres!$D$164,IF(Codes!AS58="A","",0))))),"")</f>
        <v/>
      </c>
      <c r="AR52" s="67" t="str">
        <f>IF(Codes!AT58&lt;&gt;"",IF(Codes!AT58=1,100,IF(Codes!AT58=9,50,IF(Codes!AT58=2,Paramètres!$D$163,IF(Codes!AT58=3,Paramètres!$D$164,IF(Codes!AT58="A","",0))))),"")</f>
        <v/>
      </c>
      <c r="AS52" s="67" t="str">
        <f>IF(Codes!AU58&lt;&gt;"",IF(Codes!AU58=1,100,IF(Codes!AU58=9,Paramètres!$D$162,IF(Codes!AU58=2,Paramètres!$D$163,IF(Codes!AU58=3,Paramètres!$D$164,IF(Codes!AU58="A","",0))))),"")</f>
        <v/>
      </c>
      <c r="AT52" s="67" t="str">
        <f>IF(Codes!AV58&lt;&gt;"",IF(Codes!AV58=1,100,IF(Codes!AV58=9,50,IF(Codes!AV58=2,Paramètres!$D$163,IF(Codes!AV58=3,Paramètres!$D$164,IF(Codes!AV58="A","",0))))),"")</f>
        <v/>
      </c>
      <c r="AU52" s="67" t="str">
        <f>IF(Codes!AW58&lt;&gt;"",IF(Codes!AW58=1,100,IF(Codes!AW58=9,Paramètres!$D$162,IF(Codes!AW58=2,Paramètres!$D$163,IF(Codes!AW58=3,Paramètres!$D$164,IF(Codes!AW58="A","",0))))),"")</f>
        <v/>
      </c>
      <c r="AV52" s="67" t="str">
        <f>IF(Codes!AX58&lt;&gt;"",IF(Codes!AX58=1,100,IF(Codes!AX58=9,Paramètres!$D$162,IF(Codes!AX58=2,Paramètres!$D$163,IF(Codes!AX58=3,Paramètres!$D$164,IF(Codes!AX58="A","",0))))),"")</f>
        <v/>
      </c>
      <c r="AW52" s="67" t="str">
        <f>IF(Codes!AY58&lt;&gt;"",IF(Codes!AY58=1,100,IF(Codes!AY58=9,Paramètres!$D$162,IF(Codes!AY58=2,Paramètres!$D$163,IF(Codes!AY58=3,Paramètres!$D$164,IF(Codes!AY58="A","",0))))),"")</f>
        <v/>
      </c>
      <c r="AX52" s="67" t="str">
        <f>IF(Codes!AZ58&lt;&gt;"",IF(Codes!AZ58=1,100,IF(Codes!AZ58=9,50,IF(Codes!AZ58=2,Paramètres!$D$163,IF(Codes!AZ58=3,Paramètres!$D$164,IF(Codes!AZ58="A","",0))))),"")</f>
        <v/>
      </c>
      <c r="AY52" s="67" t="str">
        <f>IF(Codes!BA58&lt;&gt;"",IF(Codes!BA58=1,100,IF(Codes!BA58=9,Paramètres!$D$162,IF(Codes!BA58=2,Paramètres!$D$163,IF(Codes!BA58=3,Paramètres!$D$164,IF(Codes!BA58="A","",0))))),"")</f>
        <v/>
      </c>
      <c r="AZ52" s="67" t="str">
        <f>IF(Codes!BB58&lt;&gt;"",IF(Codes!BB58=1,100,IF(Codes!BB58=9,Paramètres!$D$162,IF(Codes!BB58=2,Paramètres!$D$163,IF(Codes!BB58=3,Paramètres!$D$164,IF(Codes!BB58="A","",0))))),"")</f>
        <v/>
      </c>
      <c r="BA52" s="67" t="str">
        <f>IF(Codes!BC58&lt;&gt;"",IF(Codes!BC58=1,100,IF(Codes!BC58=9,Paramètres!$D$162,IF(Codes!BC58=2,Paramètres!$D$163,IF(Codes!BC58=3,Paramètres!$D$164,IF(Codes!BC58="A","",0))))),"")</f>
        <v/>
      </c>
      <c r="BB52" s="67" t="str">
        <f>IF(Codes!BD58&lt;&gt;"",IF(Codes!BD58=1,100,IF(Codes!BD58=9,Paramètres!$D$162,IF(Codes!BD58=2,Paramètres!$D$163,IF(Codes!BD58=3,Paramètres!$D$164,IF(Codes!BD58="A","",0))))),"")</f>
        <v/>
      </c>
      <c r="BC52" s="67" t="str">
        <f>IF(Codes!BE58&lt;&gt;"",IF(Codes!BE58=1,100,IF(Codes!BE58=9,Paramètres!$D$162,IF(Codes!BE58=2,Paramètres!$D$163,IF(Codes!BE58=3,Paramètres!$D$164,IF(Codes!BE58="A","",0))))),"")</f>
        <v/>
      </c>
      <c r="BD52" s="67" t="str">
        <f>IF(Codes!BF58&lt;&gt;"",IF(Codes!BF58=1,100,IF(Codes!BF58=9,Paramètres!$D$162,IF(Codes!BF58=2,Paramètres!$D$163,IF(Codes!BF58=3,Paramètres!$D$164,IF(Codes!BF58="A","",0))))),"")</f>
        <v/>
      </c>
      <c r="BE52" s="67" t="str">
        <f>IF(Codes!BG58&lt;&gt;"",IF(Codes!BG58=1,100,IF(Codes!BG58=9,Paramètres!$D$162,IF(Codes!BG58=2,Paramètres!$D$163,IF(Codes!BG58=3,Paramètres!$D$164,IF(Codes!BG58="A","",0))))),"")</f>
        <v/>
      </c>
      <c r="BF52" s="67" t="str">
        <f>IF(Codes!BH58&lt;&gt;"",IF(Codes!BH58=1,100,IF(Codes!BH58=9,Paramètres!$D$162,IF(Codes!BH58=2,Paramètres!$D$163,IF(Codes!BH58=3,Paramètres!$D$164,IF(Codes!BH58="A","",0))))),"")</f>
        <v/>
      </c>
      <c r="BG52" s="67" t="str">
        <f>IF(Codes!BI58&lt;&gt;"",IF(Codes!BI58=1,100,IF(Codes!BI58=9,Paramètres!$D$162,IF(Codes!BI58=2,Paramètres!$D$163,IF(Codes!BI58=3,Paramètres!$D$164,IF(Codes!BI58="A","",0))))),"")</f>
        <v/>
      </c>
      <c r="BH52" s="67" t="str">
        <f>IF(Codes!BJ58&lt;&gt;"",IF(Codes!BJ58=1,100,IF(Codes!BJ58=9,50,IF(Codes!BJ58=2,Paramètres!$D$163,IF(Codes!BJ58=3,Paramètres!$D$164,IF(Codes!BJ58="A","",0))))),"")</f>
        <v/>
      </c>
      <c r="BI52" s="67" t="str">
        <f>IF(Codes!BK58&lt;&gt;"",IF(Codes!BK58=1,100,IF(Codes!BK58=9,Paramètres!$D$162,IF(Codes!BK58=2,Paramètres!$D$163,IF(Codes!BK58=3,Paramètres!$D$164,IF(Codes!BK58="A","",0))))),"")</f>
        <v/>
      </c>
      <c r="BJ52" s="67" t="str">
        <f>IF(Codes!BL58&lt;&gt;"",IF(Codes!BL58=1,100,IF(Codes!BL58=9,Paramètres!$D$162,IF(Codes!BL58=2,Paramètres!$D$163,IF(Codes!BL58=3,Paramètres!$D$164,IF(Codes!BL58="A","",0))))),"")</f>
        <v/>
      </c>
      <c r="BK52" s="67" t="str">
        <f>IF(Codes!BM58&lt;&gt;"",IF(Codes!BM58=1,100,IF(Codes!BM58=9,Paramètres!$D$162,IF(Codes!BM58=2,Paramètres!$D$163,IF(Codes!BM58=3,Paramètres!$D$164,IF(Codes!BM58="A","",0))))),"")</f>
        <v/>
      </c>
      <c r="BL52" s="67" t="str">
        <f>IF(Codes!BN58&lt;&gt;"",IF(Codes!BN58=1,100,IF(Codes!BN58=9,Paramètres!$D$162,IF(Codes!BN58=2,Paramètres!$D$163,IF(Codes!BN58=3,Paramètres!$D$164,IF(Codes!BN58="A","",0))))),"")</f>
        <v/>
      </c>
      <c r="BM52" s="67" t="str">
        <f>IF(Codes!BO58&lt;&gt;"",IF(Codes!BO58=1,100,IF(Codes!BO58=9,Paramètres!$D$162,IF(Codes!BO58=2,Paramètres!$D$163,IF(Codes!BO58=3,Paramètres!$D$164,IF(Codes!BO58="A","",0))))),"")</f>
        <v/>
      </c>
      <c r="BN52" s="67" t="str">
        <f>IF(Codes!BP58&lt;&gt;"",IF(Codes!BP58=1,100,IF(Codes!BP58=9,Paramètres!$D$162,IF(Codes!BP58=2,Paramètres!$D$163,IF(Codes!BP58=3,Paramètres!$D$164,IF(Codes!BP58="A","",0))))),"")</f>
        <v/>
      </c>
      <c r="BO52" s="67" t="str">
        <f>IF(Codes!BQ58&lt;&gt;"",IF(Codes!BQ58=1,100,IF(Codes!BQ58=9,Paramètres!$D$162,IF(Codes!BQ58=2,Paramètres!$D$163,IF(Codes!BQ58=3,Paramètres!$D$164,IF(Codes!BQ58="A","",0))))),"")</f>
        <v/>
      </c>
      <c r="BP52" s="67" t="str">
        <f>IF(Codes!BR58&lt;&gt;"",IF(Codes!BR58=1,100,IF(Codes!BR58=9,Paramètres!$D$162,IF(Codes!BR58=2,Paramètres!$D$163,IF(Codes!BR58=3,Paramètres!$D$164,IF(Codes!BR58="A","",0))))),"")</f>
        <v/>
      </c>
      <c r="BQ52" s="67" t="str">
        <f>IF(Codes!BS58&lt;&gt;"",IF(Codes!BS58=1,100,IF(Codes!BS58=9,Paramètres!$D$162,IF(Codes!BS58=2,Paramètres!$D$163,IF(Codes!BS58=3,Paramètres!$D$164,IF(Codes!BS58="A","",0))))),"")</f>
        <v/>
      </c>
      <c r="BR52" s="67" t="str">
        <f>IF(Codes!BT58&lt;&gt;"",IF(Codes!BT58=1,100,IF(Codes!BT58=9,Paramètres!$D$162,IF(Codes!BT58=2,Paramètres!$D$163,IF(Codes!BT58=3,Paramètres!$D$164,IF(Codes!BT58="A","",0))))),"")</f>
        <v/>
      </c>
      <c r="BS52" s="67" t="str">
        <f>IF(Codes!BU58&lt;&gt;"",IF(Codes!BU58=1,100,IF(Codes!BU58=9,Paramètres!$D$162,IF(Codes!BU58=2,Paramètres!$D$163,IF(Codes!BU58=3,Paramètres!$D$164,IF(Codes!BU58="A","",0))))),"")</f>
        <v/>
      </c>
      <c r="BT52" s="67" t="str">
        <f>Codes!C58</f>
        <v/>
      </c>
    </row>
    <row r="53" spans="1:72" s="70" customFormat="1" ht="23.25">
      <c r="A53" s="69" t="str">
        <f>Codes!C59</f>
        <v/>
      </c>
      <c r="B53" s="67" t="str">
        <f>IF(Codes!D59&lt;&gt;"",IF(Codes!D59=1,100,IF(Codes!D59=9,Paramètres!$D$162,IF(Codes!D59=2,Paramètres!$D$163,IF(Codes!D59=3,Paramètres!$D$164,IF(Codes!D59="A","",0))))),"")</f>
        <v/>
      </c>
      <c r="C53" s="67" t="str">
        <f>IF(Codes!E59&lt;&gt;"",IF(Codes!E59=1,100,IF(Codes!E59=9,Paramètres!$D$162,IF(Codes!E59=2,Paramètres!$D$163,IF(Codes!E59=3,Paramètres!$D$164,IF(Codes!E59="A","",0))))),"")</f>
        <v/>
      </c>
      <c r="D53" s="67" t="str">
        <f>IF(Codes!F59&lt;&gt;"",IF(Codes!F59=1,100,IF(Codes!F59=9,Paramètres!$D$162,IF(Codes!F59=2,Paramètres!$D$163,IF(Codes!F59=3,Paramètres!$D$164,IF(Codes!F59="A","",0))))),"")</f>
        <v/>
      </c>
      <c r="E53" s="67" t="str">
        <f>IF(Codes!G59&lt;&gt;"",IF(Codes!G59=1,100,IF(Codes!G59=9,Paramètres!$D$162,IF(Codes!G59=2,Paramètres!$D$163,IF(Codes!G59=3,Paramètres!$D$164,IF(Codes!G59="A","",0))))),"")</f>
        <v/>
      </c>
      <c r="F53" s="67" t="str">
        <f>IF(Codes!H59&lt;&gt;"",IF(Codes!H59=1,100,IF(Codes!H59=9,Paramètres!$D$162,IF(Codes!H59=2,Paramètres!$D$163,IF(Codes!H59=3,Paramètres!$D$164,IF(Codes!H59="A","",0))))),"")</f>
        <v/>
      </c>
      <c r="G53" s="67" t="str">
        <f>IF(Codes!I59&lt;&gt;"",IF(Codes!I59=1,100,IF(Codes!I59=9,Paramètres!$D$162,IF(Codes!I59=2,Paramètres!$D$163,IF(Codes!I59=3,Paramètres!$D$164,IF(Codes!I59="A","",0))))),"")</f>
        <v/>
      </c>
      <c r="H53" s="67" t="str">
        <f>IF(Codes!J59&lt;&gt;"",IF(Codes!J59=1,100,IF(Codes!J59=9,Paramètres!$D$162,IF(Codes!J59=2,Paramètres!$D$163,IF(Codes!J59=3,Paramètres!$D$164,IF(Codes!J59="A","",0))))),"")</f>
        <v/>
      </c>
      <c r="I53" s="67" t="str">
        <f>IF(Codes!K59&lt;&gt;"",IF(Codes!K59=1,100,IF(Codes!K59=9,Paramètres!$D$162,IF(Codes!K59=2,Paramètres!$D$163,IF(Codes!K59=3,Paramètres!$D$164,IF(Codes!K59="A","",0))))),"")</f>
        <v/>
      </c>
      <c r="J53" s="67" t="str">
        <f>IF(Codes!L59&lt;&gt;"",IF(Codes!L59=1,100,IF(Codes!L59=9,Paramètres!$D$162,IF(Codes!L59=2,Paramètres!$D$163,IF(Codes!L59=3,Paramètres!$D$164,IF(Codes!L59="A","",0))))),"")</f>
        <v/>
      </c>
      <c r="K53" s="67" t="str">
        <f>IF(Codes!M59&lt;&gt;"",IF(Codes!M59=1,100,IF(Codes!M59=9,Paramètres!$D$162,IF(Codes!M59=2,Paramètres!$D$163,IF(Codes!M59=3,Paramètres!$D$164,IF(Codes!M59="A","",0))))),"")</f>
        <v/>
      </c>
      <c r="L53" s="67" t="str">
        <f>IF(Codes!N59&lt;&gt;"",IF(Codes!N59=1,100,IF(Codes!N59=9,Paramètres!$D$162,IF(Codes!N59=2,Paramètres!$D$163,IF(Codes!N59=3,Paramètres!$D$164,IF(Codes!N59="A","",0))))),"")</f>
        <v/>
      </c>
      <c r="M53" s="67" t="str">
        <f>IF(Codes!O59&lt;&gt;"",IF(Codes!O59=1,100,IF(Codes!O59=9,Paramètres!$D$162,IF(Codes!O59=2,Paramètres!$D$163,IF(Codes!O59=3,Paramètres!$D$164,IF(Codes!O59="A","",0))))),"")</f>
        <v/>
      </c>
      <c r="N53" s="67" t="str">
        <f>IF(Codes!P59&lt;&gt;"",IF(Codes!P59=1,100,IF(Codes!P59=9,Paramètres!$D$162,IF(Codes!P59=2,Paramètres!$D$163,IF(Codes!P59=3,Paramètres!$D$164,IF(Codes!P59="A","",0))))),"")</f>
        <v/>
      </c>
      <c r="O53" s="67" t="str">
        <f>IF(Codes!Q59&lt;&gt;"",IF(Codes!Q59=1,100,IF(Codes!Q59=9,Paramètres!$D$162,IF(Codes!Q59=2,Paramètres!$D$163,IF(Codes!Q59=3,Paramètres!$D$164,IF(Codes!Q59="A","",0))))),"")</f>
        <v/>
      </c>
      <c r="P53" s="67" t="str">
        <f>IF(Codes!R59&lt;&gt;"",IF(Codes!R59=1,100,IF(Codes!R59=9,Paramètres!$D$162,IF(Codes!R59=2,Paramètres!$D$163,IF(Codes!R59=3,Paramètres!$D$164,IF(Codes!R59="A","",0))))),"")</f>
        <v/>
      </c>
      <c r="Q53" s="67" t="str">
        <f>IF(Codes!S59&lt;&gt;"",IF(Codes!S59=1,100,IF(Codes!S59=9,Paramètres!$D$162,IF(Codes!S59=2,Paramètres!$D$163,IF(Codes!S59=3,Paramètres!$D$164,IF(Codes!S59="A","",0))))),"")</f>
        <v/>
      </c>
      <c r="R53" s="67" t="str">
        <f>IF(Codes!T59&lt;&gt;"",IF(Codes!T59=1,100,IF(Codes!T59=9,Paramètres!$D$162,IF(Codes!T59=2,Paramètres!$D$163,IF(Codes!T59=3,Paramètres!$D$164,IF(Codes!T59="A","",0))))),"")</f>
        <v/>
      </c>
      <c r="S53" s="67" t="str">
        <f>IF(Codes!U59&lt;&gt;"",IF(Codes!U59=1,100,IF(Codes!U59=9,Paramètres!$D$162,IF(Codes!U59=2,Paramètres!$D$163,IF(Codes!U59=3,Paramètres!$D$164,IF(Codes!U59="A","",0))))),"")</f>
        <v/>
      </c>
      <c r="T53" s="67" t="str">
        <f>IF(Codes!V59&lt;&gt;"",IF(Codes!V59=1,100,IF(Codes!V59=9,Paramètres!$D$162,IF(Codes!V59=2,Paramètres!$D$163,IF(Codes!V59=3,Paramètres!$D$164,IF(Codes!V59="A","",0))))),"")</f>
        <v/>
      </c>
      <c r="U53" s="67" t="str">
        <f>IF(Codes!W59&lt;&gt;"",IF(Codes!W59=1,100,IF(Codes!W59=9,Paramètres!$D$162,IF(Codes!W59=2,Paramètres!$D$163,IF(Codes!W59=3,Paramètres!$D$164,IF(Codes!W59="A","",0))))),"")</f>
        <v/>
      </c>
      <c r="V53" s="67" t="str">
        <f>IF(Codes!X59&lt;&gt;"",IF(Codes!X59=1,100,IF(Codes!X59=9,Paramètres!$D$162,IF(Codes!X59=2,Paramètres!$D$163,IF(Codes!X59=3,Paramètres!$D$164,IF(Codes!X59="A","",0))))),"")</f>
        <v/>
      </c>
      <c r="W53" s="67" t="str">
        <f>IF(Codes!Y59&lt;&gt;"",IF(Codes!Y59=1,100,IF(Codes!Y59=9,Paramètres!$D$162,IF(Codes!Y59=2,Paramètres!$D$163,IF(Codes!Y59=3,Paramètres!$D$164,IF(Codes!Y59="A","",0))))),"")</f>
        <v/>
      </c>
      <c r="X53" s="67" t="str">
        <f>IF(Codes!Z59&lt;&gt;"",IF(Codes!Z59=1,100,IF(Codes!Z59=9,Paramètres!$D$162,IF(Codes!Z59=2,Paramètres!$D$163,IF(Codes!Z59=3,Paramètres!$D$164,IF(Codes!Z59="A","",0))))),"")</f>
        <v/>
      </c>
      <c r="Y53" s="67" t="str">
        <f>IF(Codes!AA59&lt;&gt;"",IF(Codes!AA59=1,100,IF(Codes!AA59=9,Paramètres!$D$162,IF(Codes!AA59=2,Paramètres!$D$163,IF(Codes!AA59=3,Paramètres!$D$164,IF(Codes!AA59="A","",0))))),"")</f>
        <v/>
      </c>
      <c r="Z53" s="67" t="str">
        <f>IF(Codes!AB59&lt;&gt;"",IF(Codes!AB59=1,100,IF(Codes!AB59=9,Paramètres!$D$162,IF(Codes!AB59=2,Paramètres!$D$163,IF(Codes!AB59=3,Paramètres!$D$164,IF(Codes!AB59="A","",0))))),"")</f>
        <v/>
      </c>
      <c r="AA53" s="67" t="str">
        <f>IF(Codes!AC59&lt;&gt;"",IF(Codes!AC59=1,100,IF(Codes!AC59=9,Paramètres!$D$162,IF(Codes!AC59=2,Paramètres!$D$163,IF(Codes!AC59=3,Paramètres!$D$164,IF(Codes!AC59="A","",0))))),"")</f>
        <v/>
      </c>
      <c r="AB53" s="67" t="str">
        <f>IF(Codes!AD59&lt;&gt;"",IF(Codes!AD59=1,100,IF(Codes!AD59=9,Paramètres!$D$162,IF(Codes!AD59=2,Paramètres!$D$163,IF(Codes!AD59=3,Paramètres!$D$164,IF(Codes!AD59="A","",0))))),"")</f>
        <v/>
      </c>
      <c r="AC53" s="67" t="str">
        <f>IF(Codes!AE59&lt;&gt;"",IF(Codes!AE59=1,100,IF(Codes!AE59=9,Paramètres!$D$162,IF(Codes!AE59=2,Paramètres!$D$163,IF(Codes!AE59=3,Paramètres!$D$164,IF(Codes!AE59="A","",0))))),"")</f>
        <v/>
      </c>
      <c r="AD53" s="67" t="str">
        <f>IF(Codes!AF59&lt;&gt;"",IF(Codes!AF59=1,100,IF(Codes!AF59=9,Paramètres!$D$162,IF(Codes!AF59=2,Paramètres!$D$163,IF(Codes!AF59=3,Paramètres!$D$164,IF(Codes!AF59="A","",0))))),"")</f>
        <v/>
      </c>
      <c r="AE53" s="67" t="str">
        <f>IF(Codes!AG59&lt;&gt;"",IF(Codes!AG59=1,100,IF(Codes!AG59=9,Paramètres!$D$162,IF(Codes!AG59=2,Paramètres!$D$163,IF(Codes!AG59=3,Paramètres!$D$164,IF(Codes!AG59="A","",0))))),"")</f>
        <v/>
      </c>
      <c r="AF53" s="67" t="str">
        <f>IF(Codes!AH59&lt;&gt;"",IF(Codes!AH59=1,100,IF(Codes!AH59=9,Paramètres!$D$162,IF(Codes!AH59=2,Paramètres!$D$163,IF(Codes!AH59=3,Paramètres!$D$164,IF(Codes!AH59="A","",0))))),"")</f>
        <v/>
      </c>
      <c r="AG53" s="67" t="str">
        <f>IF(Codes!AI59&lt;&gt;"",IF(Codes!AI59=1,100,IF(Codes!AI59=9,Paramètres!$D$162,IF(Codes!AI59=2,Paramètres!$D$163,IF(Codes!AI59=3,Paramètres!$D$164,IF(Codes!AI59="A","",0))))),"")</f>
        <v/>
      </c>
      <c r="AH53" s="67" t="str">
        <f>IF(Codes!AJ59&lt;&gt;"",IF(Codes!AJ59=1,100,IF(Codes!AJ59=9,Paramètres!$D$162,IF(Codes!AJ59=2,Paramètres!$D$163,IF(Codes!AJ59=3,Paramètres!$D$164,IF(Codes!AJ59="A","",0))))),"")</f>
        <v/>
      </c>
      <c r="AI53" s="67" t="str">
        <f>IF(Codes!AK59&lt;&gt;"",IF(Codes!AK59=1,100,IF(Codes!AK59=9,Paramètres!$D$162,IF(Codes!AK59=2,Paramètres!$D$163,IF(Codes!AK59=3,Paramètres!$D$164,IF(Codes!AK59="A","",0))))),"")</f>
        <v/>
      </c>
      <c r="AJ53" s="67" t="str">
        <f>IF(Codes!AL59&lt;&gt;"",IF(Codes!AL59=1,100,IF(Codes!AL59=9,Paramètres!$D$162,IF(Codes!AL59=2,Paramètres!$D$163,IF(Codes!AL59=3,Paramètres!$D$164,IF(Codes!AL59="A","",0))))),"")</f>
        <v/>
      </c>
      <c r="AK53" s="67" t="str">
        <f>IF(Codes!AM59&lt;&gt;"",IF(Codes!AM59=1,100,IF(Codes!AM59=9,Paramètres!$D$162,IF(Codes!AM59=2,Paramètres!$D$163,IF(Codes!AM59=3,Paramètres!$D$164,IF(Codes!AM59="A","",0))))),"")</f>
        <v/>
      </c>
      <c r="AL53" s="67" t="str">
        <f>IF(Codes!AN59&lt;&gt;"",IF(Codes!AN59=1,100,IF(Codes!AN59=9,Paramètres!$D$162,IF(Codes!AN59=2,Paramètres!$D$163,IF(Codes!AN59=3,Paramètres!$D$164,IF(Codes!AN59="A","",0))))),"")</f>
        <v/>
      </c>
      <c r="AM53" s="67" t="str">
        <f>IF(Codes!AO59&lt;&gt;"",IF(Codes!AO59=1,100,IF(Codes!AO59=9,50,IF(Codes!AO59=2,Paramètres!$D$163,IF(Codes!AO59=3,Paramètres!$D$164,IF(Codes!AO59="A","",0))))),"")</f>
        <v/>
      </c>
      <c r="AN53" s="67" t="str">
        <f>IF(Codes!AP59&lt;&gt;"",IF(Codes!AP59=1,100,IF(Codes!AP59=9,50,IF(Codes!AP59=2,Paramètres!$D$163,IF(Codes!AP59=3,Paramètres!$D$164,IF(Codes!AP59="A","",0))))),"")</f>
        <v/>
      </c>
      <c r="AO53" s="67" t="str">
        <f>IF(Codes!AQ59&lt;&gt;"",IF(Codes!AQ59=1,100,IF(Codes!AQ59=9,50,IF(Codes!AQ59=2,Paramètres!$D$163,IF(Codes!AQ59=3,Paramètres!$D$164,IF(Codes!AQ59="A","",0))))),"")</f>
        <v/>
      </c>
      <c r="AP53" s="67" t="str">
        <f>IF(Codes!AR59&lt;&gt;"",IF(Codes!AR59=1,100,IF(Codes!AR59=9,50,IF(Codes!AR59=2,Paramètres!$D$163,IF(Codes!AR59=3,Paramètres!$D$164,IF(Codes!AR59="A","",0))))),"")</f>
        <v/>
      </c>
      <c r="AQ53" s="67" t="str">
        <f>IF(Codes!AS59&lt;&gt;"",IF(Codes!AS59=1,100,IF(Codes!AS59=9,Paramètres!$D$162,IF(Codes!AS59=2,Paramètres!$D$163,IF(Codes!AS59=3,Paramètres!$D$164,IF(Codes!AS59="A","",0))))),"")</f>
        <v/>
      </c>
      <c r="AR53" s="67" t="str">
        <f>IF(Codes!AT59&lt;&gt;"",IF(Codes!AT59=1,100,IF(Codes!AT59=9,50,IF(Codes!AT59=2,Paramètres!$D$163,IF(Codes!AT59=3,Paramètres!$D$164,IF(Codes!AT59="A","",0))))),"")</f>
        <v/>
      </c>
      <c r="AS53" s="67" t="str">
        <f>IF(Codes!AU59&lt;&gt;"",IF(Codes!AU59=1,100,IF(Codes!AU59=9,Paramètres!$D$162,IF(Codes!AU59=2,Paramètres!$D$163,IF(Codes!AU59=3,Paramètres!$D$164,IF(Codes!AU59="A","",0))))),"")</f>
        <v/>
      </c>
      <c r="AT53" s="67" t="str">
        <f>IF(Codes!AV59&lt;&gt;"",IF(Codes!AV59=1,100,IF(Codes!AV59=9,50,IF(Codes!AV59=2,Paramètres!$D$163,IF(Codes!AV59=3,Paramètres!$D$164,IF(Codes!AV59="A","",0))))),"")</f>
        <v/>
      </c>
      <c r="AU53" s="67" t="str">
        <f>IF(Codes!AW59&lt;&gt;"",IF(Codes!AW59=1,100,IF(Codes!AW59=9,Paramètres!$D$162,IF(Codes!AW59=2,Paramètres!$D$163,IF(Codes!AW59=3,Paramètres!$D$164,IF(Codes!AW59="A","",0))))),"")</f>
        <v/>
      </c>
      <c r="AV53" s="67" t="str">
        <f>IF(Codes!AX59&lt;&gt;"",IF(Codes!AX59=1,100,IF(Codes!AX59=9,Paramètres!$D$162,IF(Codes!AX59=2,Paramètres!$D$163,IF(Codes!AX59=3,Paramètres!$D$164,IF(Codes!AX59="A","",0))))),"")</f>
        <v/>
      </c>
      <c r="AW53" s="67" t="str">
        <f>IF(Codes!AY59&lt;&gt;"",IF(Codes!AY59=1,100,IF(Codes!AY59=9,Paramètres!$D$162,IF(Codes!AY59=2,Paramètres!$D$163,IF(Codes!AY59=3,Paramètres!$D$164,IF(Codes!AY59="A","",0))))),"")</f>
        <v/>
      </c>
      <c r="AX53" s="67" t="str">
        <f>IF(Codes!AZ59&lt;&gt;"",IF(Codes!AZ59=1,100,IF(Codes!AZ59=9,50,IF(Codes!AZ59=2,Paramètres!$D$163,IF(Codes!AZ59=3,Paramètres!$D$164,IF(Codes!AZ59="A","",0))))),"")</f>
        <v/>
      </c>
      <c r="AY53" s="67" t="str">
        <f>IF(Codes!BA59&lt;&gt;"",IF(Codes!BA59=1,100,IF(Codes!BA59=9,Paramètres!$D$162,IF(Codes!BA59=2,Paramètres!$D$163,IF(Codes!BA59=3,Paramètres!$D$164,IF(Codes!BA59="A","",0))))),"")</f>
        <v/>
      </c>
      <c r="AZ53" s="67" t="str">
        <f>IF(Codes!BB59&lt;&gt;"",IF(Codes!BB59=1,100,IF(Codes!BB59=9,Paramètres!$D$162,IF(Codes!BB59=2,Paramètres!$D$163,IF(Codes!BB59=3,Paramètres!$D$164,IF(Codes!BB59="A","",0))))),"")</f>
        <v/>
      </c>
      <c r="BA53" s="67" t="str">
        <f>IF(Codes!BC59&lt;&gt;"",IF(Codes!BC59=1,100,IF(Codes!BC59=9,Paramètres!$D$162,IF(Codes!BC59=2,Paramètres!$D$163,IF(Codes!BC59=3,Paramètres!$D$164,IF(Codes!BC59="A","",0))))),"")</f>
        <v/>
      </c>
      <c r="BB53" s="67" t="str">
        <f>IF(Codes!BD59&lt;&gt;"",IF(Codes!BD59=1,100,IF(Codes!BD59=9,Paramètres!$D$162,IF(Codes!BD59=2,Paramètres!$D$163,IF(Codes!BD59=3,Paramètres!$D$164,IF(Codes!BD59="A","",0))))),"")</f>
        <v/>
      </c>
      <c r="BC53" s="67" t="str">
        <f>IF(Codes!BE59&lt;&gt;"",IF(Codes!BE59=1,100,IF(Codes!BE59=9,Paramètres!$D$162,IF(Codes!BE59=2,Paramètres!$D$163,IF(Codes!BE59=3,Paramètres!$D$164,IF(Codes!BE59="A","",0))))),"")</f>
        <v/>
      </c>
      <c r="BD53" s="67" t="str">
        <f>IF(Codes!BF59&lt;&gt;"",IF(Codes!BF59=1,100,IF(Codes!BF59=9,Paramètres!$D$162,IF(Codes!BF59=2,Paramètres!$D$163,IF(Codes!BF59=3,Paramètres!$D$164,IF(Codes!BF59="A","",0))))),"")</f>
        <v/>
      </c>
      <c r="BE53" s="67" t="str">
        <f>IF(Codes!BG59&lt;&gt;"",IF(Codes!BG59=1,100,IF(Codes!BG59=9,Paramètres!$D$162,IF(Codes!BG59=2,Paramètres!$D$163,IF(Codes!BG59=3,Paramètres!$D$164,IF(Codes!BG59="A","",0))))),"")</f>
        <v/>
      </c>
      <c r="BF53" s="67" t="str">
        <f>IF(Codes!BH59&lt;&gt;"",IF(Codes!BH59=1,100,IF(Codes!BH59=9,Paramètres!$D$162,IF(Codes!BH59=2,Paramètres!$D$163,IF(Codes!BH59=3,Paramètres!$D$164,IF(Codes!BH59="A","",0))))),"")</f>
        <v/>
      </c>
      <c r="BG53" s="67" t="str">
        <f>IF(Codes!BI59&lt;&gt;"",IF(Codes!BI59=1,100,IF(Codes!BI59=9,Paramètres!$D$162,IF(Codes!BI59=2,Paramètres!$D$163,IF(Codes!BI59=3,Paramètres!$D$164,IF(Codes!BI59="A","",0))))),"")</f>
        <v/>
      </c>
      <c r="BH53" s="67" t="str">
        <f>IF(Codes!BJ59&lt;&gt;"",IF(Codes!BJ59=1,100,IF(Codes!BJ59=9,50,IF(Codes!BJ59=2,Paramètres!$D$163,IF(Codes!BJ59=3,Paramètres!$D$164,IF(Codes!BJ59="A","",0))))),"")</f>
        <v/>
      </c>
      <c r="BI53" s="67" t="str">
        <f>IF(Codes!BK59&lt;&gt;"",IF(Codes!BK59=1,100,IF(Codes!BK59=9,Paramètres!$D$162,IF(Codes!BK59=2,Paramètres!$D$163,IF(Codes!BK59=3,Paramètres!$D$164,IF(Codes!BK59="A","",0))))),"")</f>
        <v/>
      </c>
      <c r="BJ53" s="67" t="str">
        <f>IF(Codes!BL59&lt;&gt;"",IF(Codes!BL59=1,100,IF(Codes!BL59=9,Paramètres!$D$162,IF(Codes!BL59=2,Paramètres!$D$163,IF(Codes!BL59=3,Paramètres!$D$164,IF(Codes!BL59="A","",0))))),"")</f>
        <v/>
      </c>
      <c r="BK53" s="67" t="str">
        <f>IF(Codes!BM59&lt;&gt;"",IF(Codes!BM59=1,100,IF(Codes!BM59=9,Paramètres!$D$162,IF(Codes!BM59=2,Paramètres!$D$163,IF(Codes!BM59=3,Paramètres!$D$164,IF(Codes!BM59="A","",0))))),"")</f>
        <v/>
      </c>
      <c r="BL53" s="67" t="str">
        <f>IF(Codes!BN59&lt;&gt;"",IF(Codes!BN59=1,100,IF(Codes!BN59=9,Paramètres!$D$162,IF(Codes!BN59=2,Paramètres!$D$163,IF(Codes!BN59=3,Paramètres!$D$164,IF(Codes!BN59="A","",0))))),"")</f>
        <v/>
      </c>
      <c r="BM53" s="67" t="str">
        <f>IF(Codes!BO59&lt;&gt;"",IF(Codes!BO59=1,100,IF(Codes!BO59=9,Paramètres!$D$162,IF(Codes!BO59=2,Paramètres!$D$163,IF(Codes!BO59=3,Paramètres!$D$164,IF(Codes!BO59="A","",0))))),"")</f>
        <v/>
      </c>
      <c r="BN53" s="67" t="str">
        <f>IF(Codes!BP59&lt;&gt;"",IF(Codes!BP59=1,100,IF(Codes!BP59=9,Paramètres!$D$162,IF(Codes!BP59=2,Paramètres!$D$163,IF(Codes!BP59=3,Paramètres!$D$164,IF(Codes!BP59="A","",0))))),"")</f>
        <v/>
      </c>
      <c r="BO53" s="67" t="str">
        <f>IF(Codes!BQ59&lt;&gt;"",IF(Codes!BQ59=1,100,IF(Codes!BQ59=9,Paramètres!$D$162,IF(Codes!BQ59=2,Paramètres!$D$163,IF(Codes!BQ59=3,Paramètres!$D$164,IF(Codes!BQ59="A","",0))))),"")</f>
        <v/>
      </c>
      <c r="BP53" s="67" t="str">
        <f>IF(Codes!BR59&lt;&gt;"",IF(Codes!BR59=1,100,IF(Codes!BR59=9,Paramètres!$D$162,IF(Codes!BR59=2,Paramètres!$D$163,IF(Codes!BR59=3,Paramètres!$D$164,IF(Codes!BR59="A","",0))))),"")</f>
        <v/>
      </c>
      <c r="BQ53" s="67" t="str">
        <f>IF(Codes!BS59&lt;&gt;"",IF(Codes!BS59=1,100,IF(Codes!BS59=9,Paramètres!$D$162,IF(Codes!BS59=2,Paramètres!$D$163,IF(Codes!BS59=3,Paramètres!$D$164,IF(Codes!BS59="A","",0))))),"")</f>
        <v/>
      </c>
      <c r="BR53" s="67" t="str">
        <f>IF(Codes!BT59&lt;&gt;"",IF(Codes!BT59=1,100,IF(Codes!BT59=9,Paramètres!$D$162,IF(Codes!BT59=2,Paramètres!$D$163,IF(Codes!BT59=3,Paramètres!$D$164,IF(Codes!BT59="A","",0))))),"")</f>
        <v/>
      </c>
      <c r="BS53" s="67" t="str">
        <f>IF(Codes!BU59&lt;&gt;"",IF(Codes!BU59=1,100,IF(Codes!BU59=9,Paramètres!$D$162,IF(Codes!BU59=2,Paramètres!$D$163,IF(Codes!BU59=3,Paramètres!$D$164,IF(Codes!BU59="A","",0))))),"")</f>
        <v/>
      </c>
      <c r="BT53" s="67" t="str">
        <f>Codes!C59</f>
        <v/>
      </c>
    </row>
    <row r="54" spans="1:72" s="70" customFormat="1" ht="23.25">
      <c r="A54" s="69" t="str">
        <f>Codes!C60</f>
        <v/>
      </c>
      <c r="B54" s="67" t="str">
        <f>IF(Codes!D60&lt;&gt;"",IF(Codes!D60=1,100,IF(Codes!D60=9,Paramètres!$D$162,IF(Codes!D60=2,Paramètres!$D$163,IF(Codes!D60=3,Paramètres!$D$164,IF(Codes!D60="A","",0))))),"")</f>
        <v/>
      </c>
      <c r="C54" s="67" t="str">
        <f>IF(Codes!E60&lt;&gt;"",IF(Codes!E60=1,100,IF(Codes!E60=9,Paramètres!$D$162,IF(Codes!E60=2,Paramètres!$D$163,IF(Codes!E60=3,Paramètres!$D$164,IF(Codes!E60="A","",0))))),"")</f>
        <v/>
      </c>
      <c r="D54" s="67" t="str">
        <f>IF(Codes!F60&lt;&gt;"",IF(Codes!F60=1,100,IF(Codes!F60=9,Paramètres!$D$162,IF(Codes!F60=2,Paramètres!$D$163,IF(Codes!F60=3,Paramètres!$D$164,IF(Codes!F60="A","",0))))),"")</f>
        <v/>
      </c>
      <c r="E54" s="67" t="str">
        <f>IF(Codes!G60&lt;&gt;"",IF(Codes!G60=1,100,IF(Codes!G60=9,Paramètres!$D$162,IF(Codes!G60=2,Paramètres!$D$163,IF(Codes!G60=3,Paramètres!$D$164,IF(Codes!G60="A","",0))))),"")</f>
        <v/>
      </c>
      <c r="F54" s="67" t="str">
        <f>IF(Codes!H60&lt;&gt;"",IF(Codes!H60=1,100,IF(Codes!H60=9,Paramètres!$D$162,IF(Codes!H60=2,Paramètres!$D$163,IF(Codes!H60=3,Paramètres!$D$164,IF(Codes!H60="A","",0))))),"")</f>
        <v/>
      </c>
      <c r="G54" s="67" t="str">
        <f>IF(Codes!I60&lt;&gt;"",IF(Codes!I60=1,100,IF(Codes!I60=9,Paramètres!$D$162,IF(Codes!I60=2,Paramètres!$D$163,IF(Codes!I60=3,Paramètres!$D$164,IF(Codes!I60="A","",0))))),"")</f>
        <v/>
      </c>
      <c r="H54" s="67" t="str">
        <f>IF(Codes!J60&lt;&gt;"",IF(Codes!J60=1,100,IF(Codes!J60=9,Paramètres!$D$162,IF(Codes!J60=2,Paramètres!$D$163,IF(Codes!J60=3,Paramètres!$D$164,IF(Codes!J60="A","",0))))),"")</f>
        <v/>
      </c>
      <c r="I54" s="67" t="str">
        <f>IF(Codes!K60&lt;&gt;"",IF(Codes!K60=1,100,IF(Codes!K60=9,Paramètres!$D$162,IF(Codes!K60=2,Paramètres!$D$163,IF(Codes!K60=3,Paramètres!$D$164,IF(Codes!K60="A","",0))))),"")</f>
        <v/>
      </c>
      <c r="J54" s="67" t="str">
        <f>IF(Codes!L60&lt;&gt;"",IF(Codes!L60=1,100,IF(Codes!L60=9,Paramètres!$D$162,IF(Codes!L60=2,Paramètres!$D$163,IF(Codes!L60=3,Paramètres!$D$164,IF(Codes!L60="A","",0))))),"")</f>
        <v/>
      </c>
      <c r="K54" s="67" t="str">
        <f>IF(Codes!M60&lt;&gt;"",IF(Codes!M60=1,100,IF(Codes!M60=9,Paramètres!$D$162,IF(Codes!M60=2,Paramètres!$D$163,IF(Codes!M60=3,Paramètres!$D$164,IF(Codes!M60="A","",0))))),"")</f>
        <v/>
      </c>
      <c r="L54" s="67" t="str">
        <f>IF(Codes!N60&lt;&gt;"",IF(Codes!N60=1,100,IF(Codes!N60=9,Paramètres!$D$162,IF(Codes!N60=2,Paramètres!$D$163,IF(Codes!N60=3,Paramètres!$D$164,IF(Codes!N60="A","",0))))),"")</f>
        <v/>
      </c>
      <c r="M54" s="67" t="str">
        <f>IF(Codes!O60&lt;&gt;"",IF(Codes!O60=1,100,IF(Codes!O60=9,Paramètres!$D$162,IF(Codes!O60=2,Paramètres!$D$163,IF(Codes!O60=3,Paramètres!$D$164,IF(Codes!O60="A","",0))))),"")</f>
        <v/>
      </c>
      <c r="N54" s="67" t="str">
        <f>IF(Codes!P60&lt;&gt;"",IF(Codes!P60=1,100,IF(Codes!P60=9,Paramètres!$D$162,IF(Codes!P60=2,Paramètres!$D$163,IF(Codes!P60=3,Paramètres!$D$164,IF(Codes!P60="A","",0))))),"")</f>
        <v/>
      </c>
      <c r="O54" s="67" t="str">
        <f>IF(Codes!Q60&lt;&gt;"",IF(Codes!Q60=1,100,IF(Codes!Q60=9,Paramètres!$D$162,IF(Codes!Q60=2,Paramètres!$D$163,IF(Codes!Q60=3,Paramètres!$D$164,IF(Codes!Q60="A","",0))))),"")</f>
        <v/>
      </c>
      <c r="P54" s="67" t="str">
        <f>IF(Codes!R60&lt;&gt;"",IF(Codes!R60=1,100,IF(Codes!R60=9,Paramètres!$D$162,IF(Codes!R60=2,Paramètres!$D$163,IF(Codes!R60=3,Paramètres!$D$164,IF(Codes!R60="A","",0))))),"")</f>
        <v/>
      </c>
      <c r="Q54" s="67" t="str">
        <f>IF(Codes!S60&lt;&gt;"",IF(Codes!S60=1,100,IF(Codes!S60=9,Paramètres!$D$162,IF(Codes!S60=2,Paramètres!$D$163,IF(Codes!S60=3,Paramètres!$D$164,IF(Codes!S60="A","",0))))),"")</f>
        <v/>
      </c>
      <c r="R54" s="67" t="str">
        <f>IF(Codes!T60&lt;&gt;"",IF(Codes!T60=1,100,IF(Codes!T60=9,Paramètres!$D$162,IF(Codes!T60=2,Paramètres!$D$163,IF(Codes!T60=3,Paramètres!$D$164,IF(Codes!T60="A","",0))))),"")</f>
        <v/>
      </c>
      <c r="S54" s="67" t="str">
        <f>IF(Codes!U60&lt;&gt;"",IF(Codes!U60=1,100,IF(Codes!U60=9,Paramètres!$D$162,IF(Codes!U60=2,Paramètres!$D$163,IF(Codes!U60=3,Paramètres!$D$164,IF(Codes!U60="A","",0))))),"")</f>
        <v/>
      </c>
      <c r="T54" s="67" t="str">
        <f>IF(Codes!V60&lt;&gt;"",IF(Codes!V60=1,100,IF(Codes!V60=9,Paramètres!$D$162,IF(Codes!V60=2,Paramètres!$D$163,IF(Codes!V60=3,Paramètres!$D$164,IF(Codes!V60="A","",0))))),"")</f>
        <v/>
      </c>
      <c r="U54" s="67" t="str">
        <f>IF(Codes!W60&lt;&gt;"",IF(Codes!W60=1,100,IF(Codes!W60=9,Paramètres!$D$162,IF(Codes!W60=2,Paramètres!$D$163,IF(Codes!W60=3,Paramètres!$D$164,IF(Codes!W60="A","",0))))),"")</f>
        <v/>
      </c>
      <c r="V54" s="67" t="str">
        <f>IF(Codes!X60&lt;&gt;"",IF(Codes!X60=1,100,IF(Codes!X60=9,Paramètres!$D$162,IF(Codes!X60=2,Paramètres!$D$163,IF(Codes!X60=3,Paramètres!$D$164,IF(Codes!X60="A","",0))))),"")</f>
        <v/>
      </c>
      <c r="W54" s="67" t="str">
        <f>IF(Codes!Y60&lt;&gt;"",IF(Codes!Y60=1,100,IF(Codes!Y60=9,Paramètres!$D$162,IF(Codes!Y60=2,Paramètres!$D$163,IF(Codes!Y60=3,Paramètres!$D$164,IF(Codes!Y60="A","",0))))),"")</f>
        <v/>
      </c>
      <c r="X54" s="67" t="str">
        <f>IF(Codes!Z60&lt;&gt;"",IF(Codes!Z60=1,100,IF(Codes!Z60=9,Paramètres!$D$162,IF(Codes!Z60=2,Paramètres!$D$163,IF(Codes!Z60=3,Paramètres!$D$164,IF(Codes!Z60="A","",0))))),"")</f>
        <v/>
      </c>
      <c r="Y54" s="67" t="str">
        <f>IF(Codes!AA60&lt;&gt;"",IF(Codes!AA60=1,100,IF(Codes!AA60=9,Paramètres!$D$162,IF(Codes!AA60=2,Paramètres!$D$163,IF(Codes!AA60=3,Paramètres!$D$164,IF(Codes!AA60="A","",0))))),"")</f>
        <v/>
      </c>
      <c r="Z54" s="67" t="str">
        <f>IF(Codes!AB60&lt;&gt;"",IF(Codes!AB60=1,100,IF(Codes!AB60=9,Paramètres!$D$162,IF(Codes!AB60=2,Paramètres!$D$163,IF(Codes!AB60=3,Paramètres!$D$164,IF(Codes!AB60="A","",0))))),"")</f>
        <v/>
      </c>
      <c r="AA54" s="67" t="str">
        <f>IF(Codes!AC60&lt;&gt;"",IF(Codes!AC60=1,100,IF(Codes!AC60=9,Paramètres!$D$162,IF(Codes!AC60=2,Paramètres!$D$163,IF(Codes!AC60=3,Paramètres!$D$164,IF(Codes!AC60="A","",0))))),"")</f>
        <v/>
      </c>
      <c r="AB54" s="67" t="str">
        <f>IF(Codes!AD60&lt;&gt;"",IF(Codes!AD60=1,100,IF(Codes!AD60=9,Paramètres!$D$162,IF(Codes!AD60=2,Paramètres!$D$163,IF(Codes!AD60=3,Paramètres!$D$164,IF(Codes!AD60="A","",0))))),"")</f>
        <v/>
      </c>
      <c r="AC54" s="67" t="str">
        <f>IF(Codes!AE60&lt;&gt;"",IF(Codes!AE60=1,100,IF(Codes!AE60=9,Paramètres!$D$162,IF(Codes!AE60=2,Paramètres!$D$163,IF(Codes!AE60=3,Paramètres!$D$164,IF(Codes!AE60="A","",0))))),"")</f>
        <v/>
      </c>
      <c r="AD54" s="67" t="str">
        <f>IF(Codes!AF60&lt;&gt;"",IF(Codes!AF60=1,100,IF(Codes!AF60=9,Paramètres!$D$162,IF(Codes!AF60=2,Paramètres!$D$163,IF(Codes!AF60=3,Paramètres!$D$164,IF(Codes!AF60="A","",0))))),"")</f>
        <v/>
      </c>
      <c r="AE54" s="67" t="str">
        <f>IF(Codes!AG60&lt;&gt;"",IF(Codes!AG60=1,100,IF(Codes!AG60=9,Paramètres!$D$162,IF(Codes!AG60=2,Paramètres!$D$163,IF(Codes!AG60=3,Paramètres!$D$164,IF(Codes!AG60="A","",0))))),"")</f>
        <v/>
      </c>
      <c r="AF54" s="67" t="str">
        <f>IF(Codes!AH60&lt;&gt;"",IF(Codes!AH60=1,100,IF(Codes!AH60=9,Paramètres!$D$162,IF(Codes!AH60=2,Paramètres!$D$163,IF(Codes!AH60=3,Paramètres!$D$164,IF(Codes!AH60="A","",0))))),"")</f>
        <v/>
      </c>
      <c r="AG54" s="67" t="str">
        <f>IF(Codes!AI60&lt;&gt;"",IF(Codes!AI60=1,100,IF(Codes!AI60=9,Paramètres!$D$162,IF(Codes!AI60=2,Paramètres!$D$163,IF(Codes!AI60=3,Paramètres!$D$164,IF(Codes!AI60="A","",0))))),"")</f>
        <v/>
      </c>
      <c r="AH54" s="67" t="str">
        <f>IF(Codes!AJ60&lt;&gt;"",IF(Codes!AJ60=1,100,IF(Codes!AJ60=9,Paramètres!$D$162,IF(Codes!AJ60=2,Paramètres!$D$163,IF(Codes!AJ60=3,Paramètres!$D$164,IF(Codes!AJ60="A","",0))))),"")</f>
        <v/>
      </c>
      <c r="AI54" s="67" t="str">
        <f>IF(Codes!AK60&lt;&gt;"",IF(Codes!AK60=1,100,IF(Codes!AK60=9,Paramètres!$D$162,IF(Codes!AK60=2,Paramètres!$D$163,IF(Codes!AK60=3,Paramètres!$D$164,IF(Codes!AK60="A","",0))))),"")</f>
        <v/>
      </c>
      <c r="AJ54" s="67" t="str">
        <f>IF(Codes!AL60&lt;&gt;"",IF(Codes!AL60=1,100,IF(Codes!AL60=9,Paramètres!$D$162,IF(Codes!AL60=2,Paramètres!$D$163,IF(Codes!AL60=3,Paramètres!$D$164,IF(Codes!AL60="A","",0))))),"")</f>
        <v/>
      </c>
      <c r="AK54" s="67" t="str">
        <f>IF(Codes!AM60&lt;&gt;"",IF(Codes!AM60=1,100,IF(Codes!AM60=9,Paramètres!$D$162,IF(Codes!AM60=2,Paramètres!$D$163,IF(Codes!AM60=3,Paramètres!$D$164,IF(Codes!AM60="A","",0))))),"")</f>
        <v/>
      </c>
      <c r="AL54" s="67" t="str">
        <f>IF(Codes!AN60&lt;&gt;"",IF(Codes!AN60=1,100,IF(Codes!AN60=9,Paramètres!$D$162,IF(Codes!AN60=2,Paramètres!$D$163,IF(Codes!AN60=3,Paramètres!$D$164,IF(Codes!AN60="A","",0))))),"")</f>
        <v/>
      </c>
      <c r="AM54" s="67" t="str">
        <f>IF(Codes!AO60&lt;&gt;"",IF(Codes!AO60=1,100,IF(Codes!AO60=9,50,IF(Codes!AO60=2,Paramètres!$D$163,IF(Codes!AO60=3,Paramètres!$D$164,IF(Codes!AO60="A","",0))))),"")</f>
        <v/>
      </c>
      <c r="AN54" s="67" t="str">
        <f>IF(Codes!AP60&lt;&gt;"",IF(Codes!AP60=1,100,IF(Codes!AP60=9,50,IF(Codes!AP60=2,Paramètres!$D$163,IF(Codes!AP60=3,Paramètres!$D$164,IF(Codes!AP60="A","",0))))),"")</f>
        <v/>
      </c>
      <c r="AO54" s="67" t="str">
        <f>IF(Codes!AQ60&lt;&gt;"",IF(Codes!AQ60=1,100,IF(Codes!AQ60=9,50,IF(Codes!AQ60=2,Paramètres!$D$163,IF(Codes!AQ60=3,Paramètres!$D$164,IF(Codes!AQ60="A","",0))))),"")</f>
        <v/>
      </c>
      <c r="AP54" s="67" t="str">
        <f>IF(Codes!AR60&lt;&gt;"",IF(Codes!AR60=1,100,IF(Codes!AR60=9,50,IF(Codes!AR60=2,Paramètres!$D$163,IF(Codes!AR60=3,Paramètres!$D$164,IF(Codes!AR60="A","",0))))),"")</f>
        <v/>
      </c>
      <c r="AQ54" s="67" t="str">
        <f>IF(Codes!AS60&lt;&gt;"",IF(Codes!AS60=1,100,IF(Codes!AS60=9,Paramètres!$D$162,IF(Codes!AS60=2,Paramètres!$D$163,IF(Codes!AS60=3,Paramètres!$D$164,IF(Codes!AS60="A","",0))))),"")</f>
        <v/>
      </c>
      <c r="AR54" s="67" t="str">
        <f>IF(Codes!AT60&lt;&gt;"",IF(Codes!AT60=1,100,IF(Codes!AT60=9,50,IF(Codes!AT60=2,Paramètres!$D$163,IF(Codes!AT60=3,Paramètres!$D$164,IF(Codes!AT60="A","",0))))),"")</f>
        <v/>
      </c>
      <c r="AS54" s="67" t="str">
        <f>IF(Codes!AU60&lt;&gt;"",IF(Codes!AU60=1,100,IF(Codes!AU60=9,Paramètres!$D$162,IF(Codes!AU60=2,Paramètres!$D$163,IF(Codes!AU60=3,Paramètres!$D$164,IF(Codes!AU60="A","",0))))),"")</f>
        <v/>
      </c>
      <c r="AT54" s="67" t="str">
        <f>IF(Codes!AV60&lt;&gt;"",IF(Codes!AV60=1,100,IF(Codes!AV60=9,50,IF(Codes!AV60=2,Paramètres!$D$163,IF(Codes!AV60=3,Paramètres!$D$164,IF(Codes!AV60="A","",0))))),"")</f>
        <v/>
      </c>
      <c r="AU54" s="67" t="str">
        <f>IF(Codes!AW60&lt;&gt;"",IF(Codes!AW60=1,100,IF(Codes!AW60=9,Paramètres!$D$162,IF(Codes!AW60=2,Paramètres!$D$163,IF(Codes!AW60=3,Paramètres!$D$164,IF(Codes!AW60="A","",0))))),"")</f>
        <v/>
      </c>
      <c r="AV54" s="67" t="str">
        <f>IF(Codes!AX60&lt;&gt;"",IF(Codes!AX60=1,100,IF(Codes!AX60=9,Paramètres!$D$162,IF(Codes!AX60=2,Paramètres!$D$163,IF(Codes!AX60=3,Paramètres!$D$164,IF(Codes!AX60="A","",0))))),"")</f>
        <v/>
      </c>
      <c r="AW54" s="67" t="str">
        <f>IF(Codes!AY60&lt;&gt;"",IF(Codes!AY60=1,100,IF(Codes!AY60=9,Paramètres!$D$162,IF(Codes!AY60=2,Paramètres!$D$163,IF(Codes!AY60=3,Paramètres!$D$164,IF(Codes!AY60="A","",0))))),"")</f>
        <v/>
      </c>
      <c r="AX54" s="67" t="str">
        <f>IF(Codes!AZ60&lt;&gt;"",IF(Codes!AZ60=1,100,IF(Codes!AZ60=9,50,IF(Codes!AZ60=2,Paramètres!$D$163,IF(Codes!AZ60=3,Paramètres!$D$164,IF(Codes!AZ60="A","",0))))),"")</f>
        <v/>
      </c>
      <c r="AY54" s="67" t="str">
        <f>IF(Codes!BA60&lt;&gt;"",IF(Codes!BA60=1,100,IF(Codes!BA60=9,Paramètres!$D$162,IF(Codes!BA60=2,Paramètres!$D$163,IF(Codes!BA60=3,Paramètres!$D$164,IF(Codes!BA60="A","",0))))),"")</f>
        <v/>
      </c>
      <c r="AZ54" s="67" t="str">
        <f>IF(Codes!BB60&lt;&gt;"",IF(Codes!BB60=1,100,IF(Codes!BB60=9,Paramètres!$D$162,IF(Codes!BB60=2,Paramètres!$D$163,IF(Codes!BB60=3,Paramètres!$D$164,IF(Codes!BB60="A","",0))))),"")</f>
        <v/>
      </c>
      <c r="BA54" s="67" t="str">
        <f>IF(Codes!BC60&lt;&gt;"",IF(Codes!BC60=1,100,IF(Codes!BC60=9,Paramètres!$D$162,IF(Codes!BC60=2,Paramètres!$D$163,IF(Codes!BC60=3,Paramètres!$D$164,IF(Codes!BC60="A","",0))))),"")</f>
        <v/>
      </c>
      <c r="BB54" s="67" t="str">
        <f>IF(Codes!BD60&lt;&gt;"",IF(Codes!BD60=1,100,IF(Codes!BD60=9,Paramètres!$D$162,IF(Codes!BD60=2,Paramètres!$D$163,IF(Codes!BD60=3,Paramètres!$D$164,IF(Codes!BD60="A","",0))))),"")</f>
        <v/>
      </c>
      <c r="BC54" s="67" t="str">
        <f>IF(Codes!BE60&lt;&gt;"",IF(Codes!BE60=1,100,IF(Codes!BE60=9,Paramètres!$D$162,IF(Codes!BE60=2,Paramètres!$D$163,IF(Codes!BE60=3,Paramètres!$D$164,IF(Codes!BE60="A","",0))))),"")</f>
        <v/>
      </c>
      <c r="BD54" s="67" t="str">
        <f>IF(Codes!BF60&lt;&gt;"",IF(Codes!BF60=1,100,IF(Codes!BF60=9,Paramètres!$D$162,IF(Codes!BF60=2,Paramètres!$D$163,IF(Codes!BF60=3,Paramètres!$D$164,IF(Codes!BF60="A","",0))))),"")</f>
        <v/>
      </c>
      <c r="BE54" s="67" t="str">
        <f>IF(Codes!BG60&lt;&gt;"",IF(Codes!BG60=1,100,IF(Codes!BG60=9,Paramètres!$D$162,IF(Codes!BG60=2,Paramètres!$D$163,IF(Codes!BG60=3,Paramètres!$D$164,IF(Codes!BG60="A","",0))))),"")</f>
        <v/>
      </c>
      <c r="BF54" s="67" t="str">
        <f>IF(Codes!BH60&lt;&gt;"",IF(Codes!BH60=1,100,IF(Codes!BH60=9,Paramètres!$D$162,IF(Codes!BH60=2,Paramètres!$D$163,IF(Codes!BH60=3,Paramètres!$D$164,IF(Codes!BH60="A","",0))))),"")</f>
        <v/>
      </c>
      <c r="BG54" s="67" t="str">
        <f>IF(Codes!BI60&lt;&gt;"",IF(Codes!BI60=1,100,IF(Codes!BI60=9,Paramètres!$D$162,IF(Codes!BI60=2,Paramètres!$D$163,IF(Codes!BI60=3,Paramètres!$D$164,IF(Codes!BI60="A","",0))))),"")</f>
        <v/>
      </c>
      <c r="BH54" s="67" t="str">
        <f>IF(Codes!BJ60&lt;&gt;"",IF(Codes!BJ60=1,100,IF(Codes!BJ60=9,50,IF(Codes!BJ60=2,Paramètres!$D$163,IF(Codes!BJ60=3,Paramètres!$D$164,IF(Codes!BJ60="A","",0))))),"")</f>
        <v/>
      </c>
      <c r="BI54" s="67" t="str">
        <f>IF(Codes!BK60&lt;&gt;"",IF(Codes!BK60=1,100,IF(Codes!BK60=9,Paramètres!$D$162,IF(Codes!BK60=2,Paramètres!$D$163,IF(Codes!BK60=3,Paramètres!$D$164,IF(Codes!BK60="A","",0))))),"")</f>
        <v/>
      </c>
      <c r="BJ54" s="67" t="str">
        <f>IF(Codes!BL60&lt;&gt;"",IF(Codes!BL60=1,100,IF(Codes!BL60=9,Paramètres!$D$162,IF(Codes!BL60=2,Paramètres!$D$163,IF(Codes!BL60=3,Paramètres!$D$164,IF(Codes!BL60="A","",0))))),"")</f>
        <v/>
      </c>
      <c r="BK54" s="67" t="str">
        <f>IF(Codes!BM60&lt;&gt;"",IF(Codes!BM60=1,100,IF(Codes!BM60=9,Paramètres!$D$162,IF(Codes!BM60=2,Paramètres!$D$163,IF(Codes!BM60=3,Paramètres!$D$164,IF(Codes!BM60="A","",0))))),"")</f>
        <v/>
      </c>
      <c r="BL54" s="67" t="str">
        <f>IF(Codes!BN60&lt;&gt;"",IF(Codes!BN60=1,100,IF(Codes!BN60=9,Paramètres!$D$162,IF(Codes!BN60=2,Paramètres!$D$163,IF(Codes!BN60=3,Paramètres!$D$164,IF(Codes!BN60="A","",0))))),"")</f>
        <v/>
      </c>
      <c r="BM54" s="67" t="str">
        <f>IF(Codes!BO60&lt;&gt;"",IF(Codes!BO60=1,100,IF(Codes!BO60=9,Paramètres!$D$162,IF(Codes!BO60=2,Paramètres!$D$163,IF(Codes!BO60=3,Paramètres!$D$164,IF(Codes!BO60="A","",0))))),"")</f>
        <v/>
      </c>
      <c r="BN54" s="67" t="str">
        <f>IF(Codes!BP60&lt;&gt;"",IF(Codes!BP60=1,100,IF(Codes!BP60=9,Paramètres!$D$162,IF(Codes!BP60=2,Paramètres!$D$163,IF(Codes!BP60=3,Paramètres!$D$164,IF(Codes!BP60="A","",0))))),"")</f>
        <v/>
      </c>
      <c r="BO54" s="67" t="str">
        <f>IF(Codes!BQ60&lt;&gt;"",IF(Codes!BQ60=1,100,IF(Codes!BQ60=9,Paramètres!$D$162,IF(Codes!BQ60=2,Paramètres!$D$163,IF(Codes!BQ60=3,Paramètres!$D$164,IF(Codes!BQ60="A","",0))))),"")</f>
        <v/>
      </c>
      <c r="BP54" s="67" t="str">
        <f>IF(Codes!BR60&lt;&gt;"",IF(Codes!BR60=1,100,IF(Codes!BR60=9,Paramètres!$D$162,IF(Codes!BR60=2,Paramètres!$D$163,IF(Codes!BR60=3,Paramètres!$D$164,IF(Codes!BR60="A","",0))))),"")</f>
        <v/>
      </c>
      <c r="BQ54" s="67" t="str">
        <f>IF(Codes!BS60&lt;&gt;"",IF(Codes!BS60=1,100,IF(Codes!BS60=9,Paramètres!$D$162,IF(Codes!BS60=2,Paramètres!$D$163,IF(Codes!BS60=3,Paramètres!$D$164,IF(Codes!BS60="A","",0))))),"")</f>
        <v/>
      </c>
      <c r="BR54" s="67" t="str">
        <f>IF(Codes!BT60&lt;&gt;"",IF(Codes!BT60=1,100,IF(Codes!BT60=9,Paramètres!$D$162,IF(Codes!BT60=2,Paramètres!$D$163,IF(Codes!BT60=3,Paramètres!$D$164,IF(Codes!BT60="A","",0))))),"")</f>
        <v/>
      </c>
      <c r="BS54" s="67" t="str">
        <f>IF(Codes!BU60&lt;&gt;"",IF(Codes!BU60=1,100,IF(Codes!BU60=9,Paramètres!$D$162,IF(Codes!BU60=2,Paramètres!$D$163,IF(Codes!BU60=3,Paramètres!$D$164,IF(Codes!BU60="A","",0))))),"")</f>
        <v/>
      </c>
      <c r="BT54" s="67" t="str">
        <f>Codes!C60</f>
        <v/>
      </c>
    </row>
    <row r="55" spans="1:72" s="70" customFormat="1" ht="23.25">
      <c r="A55" s="69" t="str">
        <f>Codes!C61</f>
        <v/>
      </c>
      <c r="B55" s="67" t="str">
        <f>IF(Codes!D61&lt;&gt;"",IF(Codes!D61=1,100,IF(Codes!D61=9,Paramètres!$D$162,IF(Codes!D61=2,Paramètres!$D$163,IF(Codes!D61=3,Paramètres!$D$164,IF(Codes!D61="A","",0))))),"")</f>
        <v/>
      </c>
      <c r="C55" s="67" t="str">
        <f>IF(Codes!E61&lt;&gt;"",IF(Codes!E61=1,100,IF(Codes!E61=9,Paramètres!$D$162,IF(Codes!E61=2,Paramètres!$D$163,IF(Codes!E61=3,Paramètres!$D$164,IF(Codes!E61="A","",0))))),"")</f>
        <v/>
      </c>
      <c r="D55" s="67" t="str">
        <f>IF(Codes!F61&lt;&gt;"",IF(Codes!F61=1,100,IF(Codes!F61=9,Paramètres!$D$162,IF(Codes!F61=2,Paramètres!$D$163,IF(Codes!F61=3,Paramètres!$D$164,IF(Codes!F61="A","",0))))),"")</f>
        <v/>
      </c>
      <c r="E55" s="67" t="str">
        <f>IF(Codes!G61&lt;&gt;"",IF(Codes!G61=1,100,IF(Codes!G61=9,Paramètres!$D$162,IF(Codes!G61=2,Paramètres!$D$163,IF(Codes!G61=3,Paramètres!$D$164,IF(Codes!G61="A","",0))))),"")</f>
        <v/>
      </c>
      <c r="F55" s="67" t="str">
        <f>IF(Codes!H61&lt;&gt;"",IF(Codes!H61=1,100,IF(Codes!H61=9,Paramètres!$D$162,IF(Codes!H61=2,Paramètres!$D$163,IF(Codes!H61=3,Paramètres!$D$164,IF(Codes!H61="A","",0))))),"")</f>
        <v/>
      </c>
      <c r="G55" s="67" t="str">
        <f>IF(Codes!I61&lt;&gt;"",IF(Codes!I61=1,100,IF(Codes!I61=9,Paramètres!$D$162,IF(Codes!I61=2,Paramètres!$D$163,IF(Codes!I61=3,Paramètres!$D$164,IF(Codes!I61="A","",0))))),"")</f>
        <v/>
      </c>
      <c r="H55" s="67" t="str">
        <f>IF(Codes!J61&lt;&gt;"",IF(Codes!J61=1,100,IF(Codes!J61=9,Paramètres!$D$162,IF(Codes!J61=2,Paramètres!$D$163,IF(Codes!J61=3,Paramètres!$D$164,IF(Codes!J61="A","",0))))),"")</f>
        <v/>
      </c>
      <c r="I55" s="67" t="str">
        <f>IF(Codes!K61&lt;&gt;"",IF(Codes!K61=1,100,IF(Codes!K61=9,Paramètres!$D$162,IF(Codes!K61=2,Paramètres!$D$163,IF(Codes!K61=3,Paramètres!$D$164,IF(Codes!K61="A","",0))))),"")</f>
        <v/>
      </c>
      <c r="J55" s="67" t="str">
        <f>IF(Codes!L61&lt;&gt;"",IF(Codes!L61=1,100,IF(Codes!L61=9,Paramètres!$D$162,IF(Codes!L61=2,Paramètres!$D$163,IF(Codes!L61=3,Paramètres!$D$164,IF(Codes!L61="A","",0))))),"")</f>
        <v/>
      </c>
      <c r="K55" s="67" t="str">
        <f>IF(Codes!M61&lt;&gt;"",IF(Codes!M61=1,100,IF(Codes!M61=9,Paramètres!$D$162,IF(Codes!M61=2,Paramètres!$D$163,IF(Codes!M61=3,Paramètres!$D$164,IF(Codes!M61="A","",0))))),"")</f>
        <v/>
      </c>
      <c r="L55" s="67" t="str">
        <f>IF(Codes!N61&lt;&gt;"",IF(Codes!N61=1,100,IF(Codes!N61=9,Paramètres!$D$162,IF(Codes!N61=2,Paramètres!$D$163,IF(Codes!N61=3,Paramètres!$D$164,IF(Codes!N61="A","",0))))),"")</f>
        <v/>
      </c>
      <c r="M55" s="67" t="str">
        <f>IF(Codes!O61&lt;&gt;"",IF(Codes!O61=1,100,IF(Codes!O61=9,Paramètres!$D$162,IF(Codes!O61=2,Paramètres!$D$163,IF(Codes!O61=3,Paramètres!$D$164,IF(Codes!O61="A","",0))))),"")</f>
        <v/>
      </c>
      <c r="N55" s="67" t="str">
        <f>IF(Codes!P61&lt;&gt;"",IF(Codes!P61=1,100,IF(Codes!P61=9,Paramètres!$D$162,IF(Codes!P61=2,Paramètres!$D$163,IF(Codes!P61=3,Paramètres!$D$164,IF(Codes!P61="A","",0))))),"")</f>
        <v/>
      </c>
      <c r="O55" s="67" t="str">
        <f>IF(Codes!Q61&lt;&gt;"",IF(Codes!Q61=1,100,IF(Codes!Q61=9,Paramètres!$D$162,IF(Codes!Q61=2,Paramètres!$D$163,IF(Codes!Q61=3,Paramètres!$D$164,IF(Codes!Q61="A","",0))))),"")</f>
        <v/>
      </c>
      <c r="P55" s="67" t="str">
        <f>IF(Codes!R61&lt;&gt;"",IF(Codes!R61=1,100,IF(Codes!R61=9,Paramètres!$D$162,IF(Codes!R61=2,Paramètres!$D$163,IF(Codes!R61=3,Paramètres!$D$164,IF(Codes!R61="A","",0))))),"")</f>
        <v/>
      </c>
      <c r="Q55" s="67" t="str">
        <f>IF(Codes!S61&lt;&gt;"",IF(Codes!S61=1,100,IF(Codes!S61=9,Paramètres!$D$162,IF(Codes!S61=2,Paramètres!$D$163,IF(Codes!S61=3,Paramètres!$D$164,IF(Codes!S61="A","",0))))),"")</f>
        <v/>
      </c>
      <c r="R55" s="67" t="str">
        <f>IF(Codes!T61&lt;&gt;"",IF(Codes!T61=1,100,IF(Codes!T61=9,Paramètres!$D$162,IF(Codes!T61=2,Paramètres!$D$163,IF(Codes!T61=3,Paramètres!$D$164,IF(Codes!T61="A","",0))))),"")</f>
        <v/>
      </c>
      <c r="S55" s="67" t="str">
        <f>IF(Codes!U61&lt;&gt;"",IF(Codes!U61=1,100,IF(Codes!U61=9,Paramètres!$D$162,IF(Codes!U61=2,Paramètres!$D$163,IF(Codes!U61=3,Paramètres!$D$164,IF(Codes!U61="A","",0))))),"")</f>
        <v/>
      </c>
      <c r="T55" s="67" t="str">
        <f>IF(Codes!V61&lt;&gt;"",IF(Codes!V61=1,100,IF(Codes!V61=9,Paramètres!$D$162,IF(Codes!V61=2,Paramètres!$D$163,IF(Codes!V61=3,Paramètres!$D$164,IF(Codes!V61="A","",0))))),"")</f>
        <v/>
      </c>
      <c r="U55" s="67" t="str">
        <f>IF(Codes!W61&lt;&gt;"",IF(Codes!W61=1,100,IF(Codes!W61=9,Paramètres!$D$162,IF(Codes!W61=2,Paramètres!$D$163,IF(Codes!W61=3,Paramètres!$D$164,IF(Codes!W61="A","",0))))),"")</f>
        <v/>
      </c>
      <c r="V55" s="67" t="str">
        <f>IF(Codes!X61&lt;&gt;"",IF(Codes!X61=1,100,IF(Codes!X61=9,Paramètres!$D$162,IF(Codes!X61=2,Paramètres!$D$163,IF(Codes!X61=3,Paramètres!$D$164,IF(Codes!X61="A","",0))))),"")</f>
        <v/>
      </c>
      <c r="W55" s="67" t="str">
        <f>IF(Codes!Y61&lt;&gt;"",IF(Codes!Y61=1,100,IF(Codes!Y61=9,Paramètres!$D$162,IF(Codes!Y61=2,Paramètres!$D$163,IF(Codes!Y61=3,Paramètres!$D$164,IF(Codes!Y61="A","",0))))),"")</f>
        <v/>
      </c>
      <c r="X55" s="67" t="str">
        <f>IF(Codes!Z61&lt;&gt;"",IF(Codes!Z61=1,100,IF(Codes!Z61=9,Paramètres!$D$162,IF(Codes!Z61=2,Paramètres!$D$163,IF(Codes!Z61=3,Paramètres!$D$164,IF(Codes!Z61="A","",0))))),"")</f>
        <v/>
      </c>
      <c r="Y55" s="67" t="str">
        <f>IF(Codes!AA61&lt;&gt;"",IF(Codes!AA61=1,100,IF(Codes!AA61=9,Paramètres!$D$162,IF(Codes!AA61=2,Paramètres!$D$163,IF(Codes!AA61=3,Paramètres!$D$164,IF(Codes!AA61="A","",0))))),"")</f>
        <v/>
      </c>
      <c r="Z55" s="67" t="str">
        <f>IF(Codes!AB61&lt;&gt;"",IF(Codes!AB61=1,100,IF(Codes!AB61=9,Paramètres!$D$162,IF(Codes!AB61=2,Paramètres!$D$163,IF(Codes!AB61=3,Paramètres!$D$164,IF(Codes!AB61="A","",0))))),"")</f>
        <v/>
      </c>
      <c r="AA55" s="67" t="str">
        <f>IF(Codes!AC61&lt;&gt;"",IF(Codes!AC61=1,100,IF(Codes!AC61=9,Paramètres!$D$162,IF(Codes!AC61=2,Paramètres!$D$163,IF(Codes!AC61=3,Paramètres!$D$164,IF(Codes!AC61="A","",0))))),"")</f>
        <v/>
      </c>
      <c r="AB55" s="67" t="str">
        <f>IF(Codes!AD61&lt;&gt;"",IF(Codes!AD61=1,100,IF(Codes!AD61=9,Paramètres!$D$162,IF(Codes!AD61=2,Paramètres!$D$163,IF(Codes!AD61=3,Paramètres!$D$164,IF(Codes!AD61="A","",0))))),"")</f>
        <v/>
      </c>
      <c r="AC55" s="67" t="str">
        <f>IF(Codes!AE61&lt;&gt;"",IF(Codes!AE61=1,100,IF(Codes!AE61=9,Paramètres!$D$162,IF(Codes!AE61=2,Paramètres!$D$163,IF(Codes!AE61=3,Paramètres!$D$164,IF(Codes!AE61="A","",0))))),"")</f>
        <v/>
      </c>
      <c r="AD55" s="67" t="str">
        <f>IF(Codes!AF61&lt;&gt;"",IF(Codes!AF61=1,100,IF(Codes!AF61=9,Paramètres!$D$162,IF(Codes!AF61=2,Paramètres!$D$163,IF(Codes!AF61=3,Paramètres!$D$164,IF(Codes!AF61="A","",0))))),"")</f>
        <v/>
      </c>
      <c r="AE55" s="67" t="str">
        <f>IF(Codes!AG61&lt;&gt;"",IF(Codes!AG61=1,100,IF(Codes!AG61=9,Paramètres!$D$162,IF(Codes!AG61=2,Paramètres!$D$163,IF(Codes!AG61=3,Paramètres!$D$164,IF(Codes!AG61="A","",0))))),"")</f>
        <v/>
      </c>
      <c r="AF55" s="67" t="str">
        <f>IF(Codes!AH61&lt;&gt;"",IF(Codes!AH61=1,100,IF(Codes!AH61=9,Paramètres!$D$162,IF(Codes!AH61=2,Paramètres!$D$163,IF(Codes!AH61=3,Paramètres!$D$164,IF(Codes!AH61="A","",0))))),"")</f>
        <v/>
      </c>
      <c r="AG55" s="67" t="str">
        <f>IF(Codes!AI61&lt;&gt;"",IF(Codes!AI61=1,100,IF(Codes!AI61=9,Paramètres!$D$162,IF(Codes!AI61=2,Paramètres!$D$163,IF(Codes!AI61=3,Paramètres!$D$164,IF(Codes!AI61="A","",0))))),"")</f>
        <v/>
      </c>
      <c r="AH55" s="67" t="str">
        <f>IF(Codes!AJ61&lt;&gt;"",IF(Codes!AJ61=1,100,IF(Codes!AJ61=9,Paramètres!$D$162,IF(Codes!AJ61=2,Paramètres!$D$163,IF(Codes!AJ61=3,Paramètres!$D$164,IF(Codes!AJ61="A","",0))))),"")</f>
        <v/>
      </c>
      <c r="AI55" s="67" t="str">
        <f>IF(Codes!AK61&lt;&gt;"",IF(Codes!AK61=1,100,IF(Codes!AK61=9,Paramètres!$D$162,IF(Codes!AK61=2,Paramètres!$D$163,IF(Codes!AK61=3,Paramètres!$D$164,IF(Codes!AK61="A","",0))))),"")</f>
        <v/>
      </c>
      <c r="AJ55" s="67" t="str">
        <f>IF(Codes!AL61&lt;&gt;"",IF(Codes!AL61=1,100,IF(Codes!AL61=9,Paramètres!$D$162,IF(Codes!AL61=2,Paramètres!$D$163,IF(Codes!AL61=3,Paramètres!$D$164,IF(Codes!AL61="A","",0))))),"")</f>
        <v/>
      </c>
      <c r="AK55" s="67" t="str">
        <f>IF(Codes!AM61&lt;&gt;"",IF(Codes!AM61=1,100,IF(Codes!AM61=9,Paramètres!$D$162,IF(Codes!AM61=2,Paramètres!$D$163,IF(Codes!AM61=3,Paramètres!$D$164,IF(Codes!AM61="A","",0))))),"")</f>
        <v/>
      </c>
      <c r="AL55" s="67" t="str">
        <f>IF(Codes!AN61&lt;&gt;"",IF(Codes!AN61=1,100,IF(Codes!AN61=9,Paramètres!$D$162,IF(Codes!AN61=2,Paramètres!$D$163,IF(Codes!AN61=3,Paramètres!$D$164,IF(Codes!AN61="A","",0))))),"")</f>
        <v/>
      </c>
      <c r="AM55" s="67" t="str">
        <f>IF(Codes!AO61&lt;&gt;"",IF(Codes!AO61=1,100,IF(Codes!AO61=9,50,IF(Codes!AO61=2,Paramètres!$D$163,IF(Codes!AO61=3,Paramètres!$D$164,IF(Codes!AO61="A","",0))))),"")</f>
        <v/>
      </c>
      <c r="AN55" s="67" t="str">
        <f>IF(Codes!AP61&lt;&gt;"",IF(Codes!AP61=1,100,IF(Codes!AP61=9,50,IF(Codes!AP61=2,Paramètres!$D$163,IF(Codes!AP61=3,Paramètres!$D$164,IF(Codes!AP61="A","",0))))),"")</f>
        <v/>
      </c>
      <c r="AO55" s="67" t="str">
        <f>IF(Codes!AQ61&lt;&gt;"",IF(Codes!AQ61=1,100,IF(Codes!AQ61=9,50,IF(Codes!AQ61=2,Paramètres!$D$163,IF(Codes!AQ61=3,Paramètres!$D$164,IF(Codes!AQ61="A","",0))))),"")</f>
        <v/>
      </c>
      <c r="AP55" s="67" t="str">
        <f>IF(Codes!AR61&lt;&gt;"",IF(Codes!AR61=1,100,IF(Codes!AR61=9,50,IF(Codes!AR61=2,Paramètres!$D$163,IF(Codes!AR61=3,Paramètres!$D$164,IF(Codes!AR61="A","",0))))),"")</f>
        <v/>
      </c>
      <c r="AQ55" s="67" t="str">
        <f>IF(Codes!AS61&lt;&gt;"",IF(Codes!AS61=1,100,IF(Codes!AS61=9,Paramètres!$D$162,IF(Codes!AS61=2,Paramètres!$D$163,IF(Codes!AS61=3,Paramètres!$D$164,IF(Codes!AS61="A","",0))))),"")</f>
        <v/>
      </c>
      <c r="AR55" s="67" t="str">
        <f>IF(Codes!AT61&lt;&gt;"",IF(Codes!AT61=1,100,IF(Codes!AT61=9,50,IF(Codes!AT61=2,Paramètres!$D$163,IF(Codes!AT61=3,Paramètres!$D$164,IF(Codes!AT61="A","",0))))),"")</f>
        <v/>
      </c>
      <c r="AS55" s="67" t="str">
        <f>IF(Codes!AU61&lt;&gt;"",IF(Codes!AU61=1,100,IF(Codes!AU61=9,Paramètres!$D$162,IF(Codes!AU61=2,Paramètres!$D$163,IF(Codes!AU61=3,Paramètres!$D$164,IF(Codes!AU61="A","",0))))),"")</f>
        <v/>
      </c>
      <c r="AT55" s="67" t="str">
        <f>IF(Codes!AV61&lt;&gt;"",IF(Codes!AV61=1,100,IF(Codes!AV61=9,50,IF(Codes!AV61=2,Paramètres!$D$163,IF(Codes!AV61=3,Paramètres!$D$164,IF(Codes!AV61="A","",0))))),"")</f>
        <v/>
      </c>
      <c r="AU55" s="67" t="str">
        <f>IF(Codes!AW61&lt;&gt;"",IF(Codes!AW61=1,100,IF(Codes!AW61=9,Paramètres!$D$162,IF(Codes!AW61=2,Paramètres!$D$163,IF(Codes!AW61=3,Paramètres!$D$164,IF(Codes!AW61="A","",0))))),"")</f>
        <v/>
      </c>
      <c r="AV55" s="67" t="str">
        <f>IF(Codes!AX61&lt;&gt;"",IF(Codes!AX61=1,100,IF(Codes!AX61=9,Paramètres!$D$162,IF(Codes!AX61=2,Paramètres!$D$163,IF(Codes!AX61=3,Paramètres!$D$164,IF(Codes!AX61="A","",0))))),"")</f>
        <v/>
      </c>
      <c r="AW55" s="67" t="str">
        <f>IF(Codes!AY61&lt;&gt;"",IF(Codes!AY61=1,100,IF(Codes!AY61=9,Paramètres!$D$162,IF(Codes!AY61=2,Paramètres!$D$163,IF(Codes!AY61=3,Paramètres!$D$164,IF(Codes!AY61="A","",0))))),"")</f>
        <v/>
      </c>
      <c r="AX55" s="67" t="str">
        <f>IF(Codes!AZ61&lt;&gt;"",IF(Codes!AZ61=1,100,IF(Codes!AZ61=9,50,IF(Codes!AZ61=2,Paramètres!$D$163,IF(Codes!AZ61=3,Paramètres!$D$164,IF(Codes!AZ61="A","",0))))),"")</f>
        <v/>
      </c>
      <c r="AY55" s="67" t="str">
        <f>IF(Codes!BA61&lt;&gt;"",IF(Codes!BA61=1,100,IF(Codes!BA61=9,Paramètres!$D$162,IF(Codes!BA61=2,Paramètres!$D$163,IF(Codes!BA61=3,Paramètres!$D$164,IF(Codes!BA61="A","",0))))),"")</f>
        <v/>
      </c>
      <c r="AZ55" s="67" t="str">
        <f>IF(Codes!BB61&lt;&gt;"",IF(Codes!BB61=1,100,IF(Codes!BB61=9,Paramètres!$D$162,IF(Codes!BB61=2,Paramètres!$D$163,IF(Codes!BB61=3,Paramètres!$D$164,IF(Codes!BB61="A","",0))))),"")</f>
        <v/>
      </c>
      <c r="BA55" s="67" t="str">
        <f>IF(Codes!BC61&lt;&gt;"",IF(Codes!BC61=1,100,IF(Codes!BC61=9,Paramètres!$D$162,IF(Codes!BC61=2,Paramètres!$D$163,IF(Codes!BC61=3,Paramètres!$D$164,IF(Codes!BC61="A","",0))))),"")</f>
        <v/>
      </c>
      <c r="BB55" s="67" t="str">
        <f>IF(Codes!BD61&lt;&gt;"",IF(Codes!BD61=1,100,IF(Codes!BD61=9,Paramètres!$D$162,IF(Codes!BD61=2,Paramètres!$D$163,IF(Codes!BD61=3,Paramètres!$D$164,IF(Codes!BD61="A","",0))))),"")</f>
        <v/>
      </c>
      <c r="BC55" s="67" t="str">
        <f>IF(Codes!BE61&lt;&gt;"",IF(Codes!BE61=1,100,IF(Codes!BE61=9,Paramètres!$D$162,IF(Codes!BE61=2,Paramètres!$D$163,IF(Codes!BE61=3,Paramètres!$D$164,IF(Codes!BE61="A","",0))))),"")</f>
        <v/>
      </c>
      <c r="BD55" s="67" t="str">
        <f>IF(Codes!BF61&lt;&gt;"",IF(Codes!BF61=1,100,IF(Codes!BF61=9,Paramètres!$D$162,IF(Codes!BF61=2,Paramètres!$D$163,IF(Codes!BF61=3,Paramètres!$D$164,IF(Codes!BF61="A","",0))))),"")</f>
        <v/>
      </c>
      <c r="BE55" s="67" t="str">
        <f>IF(Codes!BG61&lt;&gt;"",IF(Codes!BG61=1,100,IF(Codes!BG61=9,Paramètres!$D$162,IF(Codes!BG61=2,Paramètres!$D$163,IF(Codes!BG61=3,Paramètres!$D$164,IF(Codes!BG61="A","",0))))),"")</f>
        <v/>
      </c>
      <c r="BF55" s="67" t="str">
        <f>IF(Codes!BH61&lt;&gt;"",IF(Codes!BH61=1,100,IF(Codes!BH61=9,Paramètres!$D$162,IF(Codes!BH61=2,Paramètres!$D$163,IF(Codes!BH61=3,Paramètres!$D$164,IF(Codes!BH61="A","",0))))),"")</f>
        <v/>
      </c>
      <c r="BG55" s="67" t="str">
        <f>IF(Codes!BI61&lt;&gt;"",IF(Codes!BI61=1,100,IF(Codes!BI61=9,Paramètres!$D$162,IF(Codes!BI61=2,Paramètres!$D$163,IF(Codes!BI61=3,Paramètres!$D$164,IF(Codes!BI61="A","",0))))),"")</f>
        <v/>
      </c>
      <c r="BH55" s="67" t="str">
        <f>IF(Codes!BJ61&lt;&gt;"",IF(Codes!BJ61=1,100,IF(Codes!BJ61=9,50,IF(Codes!BJ61=2,Paramètres!$D$163,IF(Codes!BJ61=3,Paramètres!$D$164,IF(Codes!BJ61="A","",0))))),"")</f>
        <v/>
      </c>
      <c r="BI55" s="67" t="str">
        <f>IF(Codes!BK61&lt;&gt;"",IF(Codes!BK61=1,100,IF(Codes!BK61=9,Paramètres!$D$162,IF(Codes!BK61=2,Paramètres!$D$163,IF(Codes!BK61=3,Paramètres!$D$164,IF(Codes!BK61="A","",0))))),"")</f>
        <v/>
      </c>
      <c r="BJ55" s="67" t="str">
        <f>IF(Codes!BL61&lt;&gt;"",IF(Codes!BL61=1,100,IF(Codes!BL61=9,Paramètres!$D$162,IF(Codes!BL61=2,Paramètres!$D$163,IF(Codes!BL61=3,Paramètres!$D$164,IF(Codes!BL61="A","",0))))),"")</f>
        <v/>
      </c>
      <c r="BK55" s="67" t="str">
        <f>IF(Codes!BM61&lt;&gt;"",IF(Codes!BM61=1,100,IF(Codes!BM61=9,Paramètres!$D$162,IF(Codes!BM61=2,Paramètres!$D$163,IF(Codes!BM61=3,Paramètres!$D$164,IF(Codes!BM61="A","",0))))),"")</f>
        <v/>
      </c>
      <c r="BL55" s="67" t="str">
        <f>IF(Codes!BN61&lt;&gt;"",IF(Codes!BN61=1,100,IF(Codes!BN61=9,Paramètres!$D$162,IF(Codes!BN61=2,Paramètres!$D$163,IF(Codes!BN61=3,Paramètres!$D$164,IF(Codes!BN61="A","",0))))),"")</f>
        <v/>
      </c>
      <c r="BM55" s="67" t="str">
        <f>IF(Codes!BO61&lt;&gt;"",IF(Codes!BO61=1,100,IF(Codes!BO61=9,Paramètres!$D$162,IF(Codes!BO61=2,Paramètres!$D$163,IF(Codes!BO61=3,Paramètres!$D$164,IF(Codes!BO61="A","",0))))),"")</f>
        <v/>
      </c>
      <c r="BN55" s="67" t="str">
        <f>IF(Codes!BP61&lt;&gt;"",IF(Codes!BP61=1,100,IF(Codes!BP61=9,Paramètres!$D$162,IF(Codes!BP61=2,Paramètres!$D$163,IF(Codes!BP61=3,Paramètres!$D$164,IF(Codes!BP61="A","",0))))),"")</f>
        <v/>
      </c>
      <c r="BO55" s="67" t="str">
        <f>IF(Codes!BQ61&lt;&gt;"",IF(Codes!BQ61=1,100,IF(Codes!BQ61=9,Paramètres!$D$162,IF(Codes!BQ61=2,Paramètres!$D$163,IF(Codes!BQ61=3,Paramètres!$D$164,IF(Codes!BQ61="A","",0))))),"")</f>
        <v/>
      </c>
      <c r="BP55" s="67" t="str">
        <f>IF(Codes!BR61&lt;&gt;"",IF(Codes!BR61=1,100,IF(Codes!BR61=9,Paramètres!$D$162,IF(Codes!BR61=2,Paramètres!$D$163,IF(Codes!BR61=3,Paramètres!$D$164,IF(Codes!BR61="A","",0))))),"")</f>
        <v/>
      </c>
      <c r="BQ55" s="67" t="str">
        <f>IF(Codes!BS61&lt;&gt;"",IF(Codes!BS61=1,100,IF(Codes!BS61=9,Paramètres!$D$162,IF(Codes!BS61=2,Paramètres!$D$163,IF(Codes!BS61=3,Paramètres!$D$164,IF(Codes!BS61="A","",0))))),"")</f>
        <v/>
      </c>
      <c r="BR55" s="67" t="str">
        <f>IF(Codes!BT61&lt;&gt;"",IF(Codes!BT61=1,100,IF(Codes!BT61=9,Paramètres!$D$162,IF(Codes!BT61=2,Paramètres!$D$163,IF(Codes!BT61=3,Paramètres!$D$164,IF(Codes!BT61="A","",0))))),"")</f>
        <v/>
      </c>
      <c r="BS55" s="67" t="str">
        <f>IF(Codes!BU61&lt;&gt;"",IF(Codes!BU61=1,100,IF(Codes!BU61=9,Paramètres!$D$162,IF(Codes!BU61=2,Paramètres!$D$163,IF(Codes!BU61=3,Paramètres!$D$164,IF(Codes!BU61="A","",0))))),"")</f>
        <v/>
      </c>
      <c r="BT55" s="67" t="str">
        <f>Codes!C61</f>
        <v/>
      </c>
    </row>
    <row r="56" spans="1:72" s="70" customFormat="1" ht="23.25">
      <c r="A56" s="69" t="str">
        <f>Codes!C62</f>
        <v/>
      </c>
      <c r="B56" s="67" t="str">
        <f>IF(Codes!D62&lt;&gt;"",IF(Codes!D62=1,100,IF(Codes!D62=9,Paramètres!$D$162,IF(Codes!D62=2,Paramètres!$D$163,IF(Codes!D62=3,Paramètres!$D$164,IF(Codes!D62="A","",0))))),"")</f>
        <v/>
      </c>
      <c r="C56" s="67" t="str">
        <f>IF(Codes!E62&lt;&gt;"",IF(Codes!E62=1,100,IF(Codes!E62=9,Paramètres!$D$162,IF(Codes!E62=2,Paramètres!$D$163,IF(Codes!E62=3,Paramètres!$D$164,IF(Codes!E62="A","",0))))),"")</f>
        <v/>
      </c>
      <c r="D56" s="67" t="str">
        <f>IF(Codes!F62&lt;&gt;"",IF(Codes!F62=1,100,IF(Codes!F62=9,Paramètres!$D$162,IF(Codes!F62=2,Paramètres!$D$163,IF(Codes!F62=3,Paramètres!$D$164,IF(Codes!F62="A","",0))))),"")</f>
        <v/>
      </c>
      <c r="E56" s="67" t="str">
        <f>IF(Codes!G62&lt;&gt;"",IF(Codes!G62=1,100,IF(Codes!G62=9,Paramètres!$D$162,IF(Codes!G62=2,Paramètres!$D$163,IF(Codes!G62=3,Paramètres!$D$164,IF(Codes!G62="A","",0))))),"")</f>
        <v/>
      </c>
      <c r="F56" s="67" t="str">
        <f>IF(Codes!H62&lt;&gt;"",IF(Codes!H62=1,100,IF(Codes!H62=9,Paramètres!$D$162,IF(Codes!H62=2,Paramètres!$D$163,IF(Codes!H62=3,Paramètres!$D$164,IF(Codes!H62="A","",0))))),"")</f>
        <v/>
      </c>
      <c r="G56" s="67" t="str">
        <f>IF(Codes!I62&lt;&gt;"",IF(Codes!I62=1,100,IF(Codes!I62=9,Paramètres!$D$162,IF(Codes!I62=2,Paramètres!$D$163,IF(Codes!I62=3,Paramètres!$D$164,IF(Codes!I62="A","",0))))),"")</f>
        <v/>
      </c>
      <c r="H56" s="67" t="str">
        <f>IF(Codes!J62&lt;&gt;"",IF(Codes!J62=1,100,IF(Codes!J62=9,Paramètres!$D$162,IF(Codes!J62=2,Paramètres!$D$163,IF(Codes!J62=3,Paramètres!$D$164,IF(Codes!J62="A","",0))))),"")</f>
        <v/>
      </c>
      <c r="I56" s="67" t="str">
        <f>IF(Codes!K62&lt;&gt;"",IF(Codes!K62=1,100,IF(Codes!K62=9,Paramètres!$D$162,IF(Codes!K62=2,Paramètres!$D$163,IF(Codes!K62=3,Paramètres!$D$164,IF(Codes!K62="A","",0))))),"")</f>
        <v/>
      </c>
      <c r="J56" s="67" t="str">
        <f>IF(Codes!L62&lt;&gt;"",IF(Codes!L62=1,100,IF(Codes!L62=9,Paramètres!$D$162,IF(Codes!L62=2,Paramètres!$D$163,IF(Codes!L62=3,Paramètres!$D$164,IF(Codes!L62="A","",0))))),"")</f>
        <v/>
      </c>
      <c r="K56" s="67" t="str">
        <f>IF(Codes!M62&lt;&gt;"",IF(Codes!M62=1,100,IF(Codes!M62=9,Paramètres!$D$162,IF(Codes!M62=2,Paramètres!$D$163,IF(Codes!M62=3,Paramètres!$D$164,IF(Codes!M62="A","",0))))),"")</f>
        <v/>
      </c>
      <c r="L56" s="67" t="str">
        <f>IF(Codes!N62&lt;&gt;"",IF(Codes!N62=1,100,IF(Codes!N62=9,Paramètres!$D$162,IF(Codes!N62=2,Paramètres!$D$163,IF(Codes!N62=3,Paramètres!$D$164,IF(Codes!N62="A","",0))))),"")</f>
        <v/>
      </c>
      <c r="M56" s="67" t="str">
        <f>IF(Codes!O62&lt;&gt;"",IF(Codes!O62=1,100,IF(Codes!O62=9,Paramètres!$D$162,IF(Codes!O62=2,Paramètres!$D$163,IF(Codes!O62=3,Paramètres!$D$164,IF(Codes!O62="A","",0))))),"")</f>
        <v/>
      </c>
      <c r="N56" s="67" t="str">
        <f>IF(Codes!P62&lt;&gt;"",IF(Codes!P62=1,100,IF(Codes!P62=9,Paramètres!$D$162,IF(Codes!P62=2,Paramètres!$D$163,IF(Codes!P62=3,Paramètres!$D$164,IF(Codes!P62="A","",0))))),"")</f>
        <v/>
      </c>
      <c r="O56" s="67" t="str">
        <f>IF(Codes!Q62&lt;&gt;"",IF(Codes!Q62=1,100,IF(Codes!Q62=9,Paramètres!$D$162,IF(Codes!Q62=2,Paramètres!$D$163,IF(Codes!Q62=3,Paramètres!$D$164,IF(Codes!Q62="A","",0))))),"")</f>
        <v/>
      </c>
      <c r="P56" s="67" t="str">
        <f>IF(Codes!R62&lt;&gt;"",IF(Codes!R62=1,100,IF(Codes!R62=9,Paramètres!$D$162,IF(Codes!R62=2,Paramètres!$D$163,IF(Codes!R62=3,Paramètres!$D$164,IF(Codes!R62="A","",0))))),"")</f>
        <v/>
      </c>
      <c r="Q56" s="67" t="str">
        <f>IF(Codes!S62&lt;&gt;"",IF(Codes!S62=1,100,IF(Codes!S62=9,Paramètres!$D$162,IF(Codes!S62=2,Paramètres!$D$163,IF(Codes!S62=3,Paramètres!$D$164,IF(Codes!S62="A","",0))))),"")</f>
        <v/>
      </c>
      <c r="R56" s="67" t="str">
        <f>IF(Codes!T62&lt;&gt;"",IF(Codes!T62=1,100,IF(Codes!T62=9,Paramètres!$D$162,IF(Codes!T62=2,Paramètres!$D$163,IF(Codes!T62=3,Paramètres!$D$164,IF(Codes!T62="A","",0))))),"")</f>
        <v/>
      </c>
      <c r="S56" s="67" t="str">
        <f>IF(Codes!U62&lt;&gt;"",IF(Codes!U62=1,100,IF(Codes!U62=9,Paramètres!$D$162,IF(Codes!U62=2,Paramètres!$D$163,IF(Codes!U62=3,Paramètres!$D$164,IF(Codes!U62="A","",0))))),"")</f>
        <v/>
      </c>
      <c r="T56" s="67" t="str">
        <f>IF(Codes!V62&lt;&gt;"",IF(Codes!V62=1,100,IF(Codes!V62=9,Paramètres!$D$162,IF(Codes!V62=2,Paramètres!$D$163,IF(Codes!V62=3,Paramètres!$D$164,IF(Codes!V62="A","",0))))),"")</f>
        <v/>
      </c>
      <c r="U56" s="67" t="str">
        <f>IF(Codes!W62&lt;&gt;"",IF(Codes!W62=1,100,IF(Codes!W62=9,Paramètres!$D$162,IF(Codes!W62=2,Paramètres!$D$163,IF(Codes!W62=3,Paramètres!$D$164,IF(Codes!W62="A","",0))))),"")</f>
        <v/>
      </c>
      <c r="V56" s="67" t="str">
        <f>IF(Codes!X62&lt;&gt;"",IF(Codes!X62=1,100,IF(Codes!X62=9,Paramètres!$D$162,IF(Codes!X62=2,Paramètres!$D$163,IF(Codes!X62=3,Paramètres!$D$164,IF(Codes!X62="A","",0))))),"")</f>
        <v/>
      </c>
      <c r="W56" s="67" t="str">
        <f>IF(Codes!Y62&lt;&gt;"",IF(Codes!Y62=1,100,IF(Codes!Y62=9,Paramètres!$D$162,IF(Codes!Y62=2,Paramètres!$D$163,IF(Codes!Y62=3,Paramètres!$D$164,IF(Codes!Y62="A","",0))))),"")</f>
        <v/>
      </c>
      <c r="X56" s="67" t="str">
        <f>IF(Codes!Z62&lt;&gt;"",IF(Codes!Z62=1,100,IF(Codes!Z62=9,Paramètres!$D$162,IF(Codes!Z62=2,Paramètres!$D$163,IF(Codes!Z62=3,Paramètres!$D$164,IF(Codes!Z62="A","",0))))),"")</f>
        <v/>
      </c>
      <c r="Y56" s="67" t="str">
        <f>IF(Codes!AA62&lt;&gt;"",IF(Codes!AA62=1,100,IF(Codes!AA62=9,Paramètres!$D$162,IF(Codes!AA62=2,Paramètres!$D$163,IF(Codes!AA62=3,Paramètres!$D$164,IF(Codes!AA62="A","",0))))),"")</f>
        <v/>
      </c>
      <c r="Z56" s="67" t="str">
        <f>IF(Codes!AB62&lt;&gt;"",IF(Codes!AB62=1,100,IF(Codes!AB62=9,Paramètres!$D$162,IF(Codes!AB62=2,Paramètres!$D$163,IF(Codes!AB62=3,Paramètres!$D$164,IF(Codes!AB62="A","",0))))),"")</f>
        <v/>
      </c>
      <c r="AA56" s="67" t="str">
        <f>IF(Codes!AC62&lt;&gt;"",IF(Codes!AC62=1,100,IF(Codes!AC62=9,Paramètres!$D$162,IF(Codes!AC62=2,Paramètres!$D$163,IF(Codes!AC62=3,Paramètres!$D$164,IF(Codes!AC62="A","",0))))),"")</f>
        <v/>
      </c>
      <c r="AB56" s="67" t="str">
        <f>IF(Codes!AD62&lt;&gt;"",IF(Codes!AD62=1,100,IF(Codes!AD62=9,Paramètres!$D$162,IF(Codes!AD62=2,Paramètres!$D$163,IF(Codes!AD62=3,Paramètres!$D$164,IF(Codes!AD62="A","",0))))),"")</f>
        <v/>
      </c>
      <c r="AC56" s="67" t="str">
        <f>IF(Codes!AE62&lt;&gt;"",IF(Codes!AE62=1,100,IF(Codes!AE62=9,Paramètres!$D$162,IF(Codes!AE62=2,Paramètres!$D$163,IF(Codes!AE62=3,Paramètres!$D$164,IF(Codes!AE62="A","",0))))),"")</f>
        <v/>
      </c>
      <c r="AD56" s="67" t="str">
        <f>IF(Codes!AF62&lt;&gt;"",IF(Codes!AF62=1,100,IF(Codes!AF62=9,Paramètres!$D$162,IF(Codes!AF62=2,Paramètres!$D$163,IF(Codes!AF62=3,Paramètres!$D$164,IF(Codes!AF62="A","",0))))),"")</f>
        <v/>
      </c>
      <c r="AE56" s="67" t="str">
        <f>IF(Codes!AG62&lt;&gt;"",IF(Codes!AG62=1,100,IF(Codes!AG62=9,Paramètres!$D$162,IF(Codes!AG62=2,Paramètres!$D$163,IF(Codes!AG62=3,Paramètres!$D$164,IF(Codes!AG62="A","",0))))),"")</f>
        <v/>
      </c>
      <c r="AF56" s="67" t="str">
        <f>IF(Codes!AH62&lt;&gt;"",IF(Codes!AH62=1,100,IF(Codes!AH62=9,Paramètres!$D$162,IF(Codes!AH62=2,Paramètres!$D$163,IF(Codes!AH62=3,Paramètres!$D$164,IF(Codes!AH62="A","",0))))),"")</f>
        <v/>
      </c>
      <c r="AG56" s="67" t="str">
        <f>IF(Codes!AI62&lt;&gt;"",IF(Codes!AI62=1,100,IF(Codes!AI62=9,Paramètres!$D$162,IF(Codes!AI62=2,Paramètres!$D$163,IF(Codes!AI62=3,Paramètres!$D$164,IF(Codes!AI62="A","",0))))),"")</f>
        <v/>
      </c>
      <c r="AH56" s="67" t="str">
        <f>IF(Codes!AJ62&lt;&gt;"",IF(Codes!AJ62=1,100,IF(Codes!AJ62=9,Paramètres!$D$162,IF(Codes!AJ62=2,Paramètres!$D$163,IF(Codes!AJ62=3,Paramètres!$D$164,IF(Codes!AJ62="A","",0))))),"")</f>
        <v/>
      </c>
      <c r="AI56" s="67" t="str">
        <f>IF(Codes!AK62&lt;&gt;"",IF(Codes!AK62=1,100,IF(Codes!AK62=9,Paramètres!$D$162,IF(Codes!AK62=2,Paramètres!$D$163,IF(Codes!AK62=3,Paramètres!$D$164,IF(Codes!AK62="A","",0))))),"")</f>
        <v/>
      </c>
      <c r="AJ56" s="67" t="str">
        <f>IF(Codes!AL62&lt;&gt;"",IF(Codes!AL62=1,100,IF(Codes!AL62=9,Paramètres!$D$162,IF(Codes!AL62=2,Paramètres!$D$163,IF(Codes!AL62=3,Paramètres!$D$164,IF(Codes!AL62="A","",0))))),"")</f>
        <v/>
      </c>
      <c r="AK56" s="67" t="str">
        <f>IF(Codes!AM62&lt;&gt;"",IF(Codes!AM62=1,100,IF(Codes!AM62=9,Paramètres!$D$162,IF(Codes!AM62=2,Paramètres!$D$163,IF(Codes!AM62=3,Paramètres!$D$164,IF(Codes!AM62="A","",0))))),"")</f>
        <v/>
      </c>
      <c r="AL56" s="67" t="str">
        <f>IF(Codes!AN62&lt;&gt;"",IF(Codes!AN62=1,100,IF(Codes!AN62=9,Paramètres!$D$162,IF(Codes!AN62=2,Paramètres!$D$163,IF(Codes!AN62=3,Paramètres!$D$164,IF(Codes!AN62="A","",0))))),"")</f>
        <v/>
      </c>
      <c r="AM56" s="67" t="str">
        <f>IF(Codes!AO62&lt;&gt;"",IF(Codes!AO62=1,100,IF(Codes!AO62=9,50,IF(Codes!AO62=2,Paramètres!$D$163,IF(Codes!AO62=3,Paramètres!$D$164,IF(Codes!AO62="A","",0))))),"")</f>
        <v/>
      </c>
      <c r="AN56" s="67" t="str">
        <f>IF(Codes!AP62&lt;&gt;"",IF(Codes!AP62=1,100,IF(Codes!AP62=9,50,IF(Codes!AP62=2,Paramètres!$D$163,IF(Codes!AP62=3,Paramètres!$D$164,IF(Codes!AP62="A","",0))))),"")</f>
        <v/>
      </c>
      <c r="AO56" s="67" t="str">
        <f>IF(Codes!AQ62&lt;&gt;"",IF(Codes!AQ62=1,100,IF(Codes!AQ62=9,50,IF(Codes!AQ62=2,Paramètres!$D$163,IF(Codes!AQ62=3,Paramètres!$D$164,IF(Codes!AQ62="A","",0))))),"")</f>
        <v/>
      </c>
      <c r="AP56" s="67" t="str">
        <f>IF(Codes!AR62&lt;&gt;"",IF(Codes!AR62=1,100,IF(Codes!AR62=9,50,IF(Codes!AR62=2,Paramètres!$D$163,IF(Codes!AR62=3,Paramètres!$D$164,IF(Codes!AR62="A","",0))))),"")</f>
        <v/>
      </c>
      <c r="AQ56" s="67" t="str">
        <f>IF(Codes!AS62&lt;&gt;"",IF(Codes!AS62=1,100,IF(Codes!AS62=9,Paramètres!$D$162,IF(Codes!AS62=2,Paramètres!$D$163,IF(Codes!AS62=3,Paramètres!$D$164,IF(Codes!AS62="A","",0))))),"")</f>
        <v/>
      </c>
      <c r="AR56" s="67" t="str">
        <f>IF(Codes!AT62&lt;&gt;"",IF(Codes!AT62=1,100,IF(Codes!AT62=9,50,IF(Codes!AT62=2,Paramètres!$D$163,IF(Codes!AT62=3,Paramètres!$D$164,IF(Codes!AT62="A","",0))))),"")</f>
        <v/>
      </c>
      <c r="AS56" s="67" t="str">
        <f>IF(Codes!AU62&lt;&gt;"",IF(Codes!AU62=1,100,IF(Codes!AU62=9,Paramètres!$D$162,IF(Codes!AU62=2,Paramètres!$D$163,IF(Codes!AU62=3,Paramètres!$D$164,IF(Codes!AU62="A","",0))))),"")</f>
        <v/>
      </c>
      <c r="AT56" s="67" t="str">
        <f>IF(Codes!AV62&lt;&gt;"",IF(Codes!AV62=1,100,IF(Codes!AV62=9,50,IF(Codes!AV62=2,Paramètres!$D$163,IF(Codes!AV62=3,Paramètres!$D$164,IF(Codes!AV62="A","",0))))),"")</f>
        <v/>
      </c>
      <c r="AU56" s="67" t="str">
        <f>IF(Codes!AW62&lt;&gt;"",IF(Codes!AW62=1,100,IF(Codes!AW62=9,Paramètres!$D$162,IF(Codes!AW62=2,Paramètres!$D$163,IF(Codes!AW62=3,Paramètres!$D$164,IF(Codes!AW62="A","",0))))),"")</f>
        <v/>
      </c>
      <c r="AV56" s="67" t="str">
        <f>IF(Codes!AX62&lt;&gt;"",IF(Codes!AX62=1,100,IF(Codes!AX62=9,Paramètres!$D$162,IF(Codes!AX62=2,Paramètres!$D$163,IF(Codes!AX62=3,Paramètres!$D$164,IF(Codes!AX62="A","",0))))),"")</f>
        <v/>
      </c>
      <c r="AW56" s="67" t="str">
        <f>IF(Codes!AY62&lt;&gt;"",IF(Codes!AY62=1,100,IF(Codes!AY62=9,Paramètres!$D$162,IF(Codes!AY62=2,Paramètres!$D$163,IF(Codes!AY62=3,Paramètres!$D$164,IF(Codes!AY62="A","",0))))),"")</f>
        <v/>
      </c>
      <c r="AX56" s="67" t="str">
        <f>IF(Codes!AZ62&lt;&gt;"",IF(Codes!AZ62=1,100,IF(Codes!AZ62=9,50,IF(Codes!AZ62=2,Paramètres!$D$163,IF(Codes!AZ62=3,Paramètres!$D$164,IF(Codes!AZ62="A","",0))))),"")</f>
        <v/>
      </c>
      <c r="AY56" s="67" t="str">
        <f>IF(Codes!BA62&lt;&gt;"",IF(Codes!BA62=1,100,IF(Codes!BA62=9,Paramètres!$D$162,IF(Codes!BA62=2,Paramètres!$D$163,IF(Codes!BA62=3,Paramètres!$D$164,IF(Codes!BA62="A","",0))))),"")</f>
        <v/>
      </c>
      <c r="AZ56" s="67" t="str">
        <f>IF(Codes!BB62&lt;&gt;"",IF(Codes!BB62=1,100,IF(Codes!BB62=9,Paramètres!$D$162,IF(Codes!BB62=2,Paramètres!$D$163,IF(Codes!BB62=3,Paramètres!$D$164,IF(Codes!BB62="A","",0))))),"")</f>
        <v/>
      </c>
      <c r="BA56" s="67" t="str">
        <f>IF(Codes!BC62&lt;&gt;"",IF(Codes!BC62=1,100,IF(Codes!BC62=9,Paramètres!$D$162,IF(Codes!BC62=2,Paramètres!$D$163,IF(Codes!BC62=3,Paramètres!$D$164,IF(Codes!BC62="A","",0))))),"")</f>
        <v/>
      </c>
      <c r="BB56" s="67" t="str">
        <f>IF(Codes!BD62&lt;&gt;"",IF(Codes!BD62=1,100,IF(Codes!BD62=9,Paramètres!$D$162,IF(Codes!BD62=2,Paramètres!$D$163,IF(Codes!BD62=3,Paramètres!$D$164,IF(Codes!BD62="A","",0))))),"")</f>
        <v/>
      </c>
      <c r="BC56" s="67" t="str">
        <f>IF(Codes!BE62&lt;&gt;"",IF(Codes!BE62=1,100,IF(Codes!BE62=9,Paramètres!$D$162,IF(Codes!BE62=2,Paramètres!$D$163,IF(Codes!BE62=3,Paramètres!$D$164,IF(Codes!BE62="A","",0))))),"")</f>
        <v/>
      </c>
      <c r="BD56" s="67" t="str">
        <f>IF(Codes!BF62&lt;&gt;"",IF(Codes!BF62=1,100,IF(Codes!BF62=9,Paramètres!$D$162,IF(Codes!BF62=2,Paramètres!$D$163,IF(Codes!BF62=3,Paramètres!$D$164,IF(Codes!BF62="A","",0))))),"")</f>
        <v/>
      </c>
      <c r="BE56" s="67" t="str">
        <f>IF(Codes!BG62&lt;&gt;"",IF(Codes!BG62=1,100,IF(Codes!BG62=9,Paramètres!$D$162,IF(Codes!BG62=2,Paramètres!$D$163,IF(Codes!BG62=3,Paramètres!$D$164,IF(Codes!BG62="A","",0))))),"")</f>
        <v/>
      </c>
      <c r="BF56" s="67" t="str">
        <f>IF(Codes!BH62&lt;&gt;"",IF(Codes!BH62=1,100,IF(Codes!BH62=9,Paramètres!$D$162,IF(Codes!BH62=2,Paramètres!$D$163,IF(Codes!BH62=3,Paramètres!$D$164,IF(Codes!BH62="A","",0))))),"")</f>
        <v/>
      </c>
      <c r="BG56" s="67" t="str">
        <f>IF(Codes!BI62&lt;&gt;"",IF(Codes!BI62=1,100,IF(Codes!BI62=9,Paramètres!$D$162,IF(Codes!BI62=2,Paramètres!$D$163,IF(Codes!BI62=3,Paramètres!$D$164,IF(Codes!BI62="A","",0))))),"")</f>
        <v/>
      </c>
      <c r="BH56" s="67" t="str">
        <f>IF(Codes!BJ62&lt;&gt;"",IF(Codes!BJ62=1,100,IF(Codes!BJ62=9,50,IF(Codes!BJ62=2,Paramètres!$D$163,IF(Codes!BJ62=3,Paramètres!$D$164,IF(Codes!BJ62="A","",0))))),"")</f>
        <v/>
      </c>
      <c r="BI56" s="67" t="str">
        <f>IF(Codes!BK62&lt;&gt;"",IF(Codes!BK62=1,100,IF(Codes!BK62=9,Paramètres!$D$162,IF(Codes!BK62=2,Paramètres!$D$163,IF(Codes!BK62=3,Paramètres!$D$164,IF(Codes!BK62="A","",0))))),"")</f>
        <v/>
      </c>
      <c r="BJ56" s="67" t="str">
        <f>IF(Codes!BL62&lt;&gt;"",IF(Codes!BL62=1,100,IF(Codes!BL62=9,Paramètres!$D$162,IF(Codes!BL62=2,Paramètres!$D$163,IF(Codes!BL62=3,Paramètres!$D$164,IF(Codes!BL62="A","",0))))),"")</f>
        <v/>
      </c>
      <c r="BK56" s="67" t="str">
        <f>IF(Codes!BM62&lt;&gt;"",IF(Codes!BM62=1,100,IF(Codes!BM62=9,Paramètres!$D$162,IF(Codes!BM62=2,Paramètres!$D$163,IF(Codes!BM62=3,Paramètres!$D$164,IF(Codes!BM62="A","",0))))),"")</f>
        <v/>
      </c>
      <c r="BL56" s="67" t="str">
        <f>IF(Codes!BN62&lt;&gt;"",IF(Codes!BN62=1,100,IF(Codes!BN62=9,Paramètres!$D$162,IF(Codes!BN62=2,Paramètres!$D$163,IF(Codes!BN62=3,Paramètres!$D$164,IF(Codes!BN62="A","",0))))),"")</f>
        <v/>
      </c>
      <c r="BM56" s="67" t="str">
        <f>IF(Codes!BO62&lt;&gt;"",IF(Codes!BO62=1,100,IF(Codes!BO62=9,Paramètres!$D$162,IF(Codes!BO62=2,Paramètres!$D$163,IF(Codes!BO62=3,Paramètres!$D$164,IF(Codes!BO62="A","",0))))),"")</f>
        <v/>
      </c>
      <c r="BN56" s="67" t="str">
        <f>IF(Codes!BP62&lt;&gt;"",IF(Codes!BP62=1,100,IF(Codes!BP62=9,Paramètres!$D$162,IF(Codes!BP62=2,Paramètres!$D$163,IF(Codes!BP62=3,Paramètres!$D$164,IF(Codes!BP62="A","",0))))),"")</f>
        <v/>
      </c>
      <c r="BO56" s="67" t="str">
        <f>IF(Codes!BQ62&lt;&gt;"",IF(Codes!BQ62=1,100,IF(Codes!BQ62=9,Paramètres!$D$162,IF(Codes!BQ62=2,Paramètres!$D$163,IF(Codes!BQ62=3,Paramètres!$D$164,IF(Codes!BQ62="A","",0))))),"")</f>
        <v/>
      </c>
      <c r="BP56" s="67" t="str">
        <f>IF(Codes!BR62&lt;&gt;"",IF(Codes!BR62=1,100,IF(Codes!BR62=9,Paramètres!$D$162,IF(Codes!BR62=2,Paramètres!$D$163,IF(Codes!BR62=3,Paramètres!$D$164,IF(Codes!BR62="A","",0))))),"")</f>
        <v/>
      </c>
      <c r="BQ56" s="67" t="str">
        <f>IF(Codes!BS62&lt;&gt;"",IF(Codes!BS62=1,100,IF(Codes!BS62=9,Paramètres!$D$162,IF(Codes!BS62=2,Paramètres!$D$163,IF(Codes!BS62=3,Paramètres!$D$164,IF(Codes!BS62="A","",0))))),"")</f>
        <v/>
      </c>
      <c r="BR56" s="67" t="str">
        <f>IF(Codes!BT62&lt;&gt;"",IF(Codes!BT62=1,100,IF(Codes!BT62=9,Paramètres!$D$162,IF(Codes!BT62=2,Paramètres!$D$163,IF(Codes!BT62=3,Paramètres!$D$164,IF(Codes!BT62="A","",0))))),"")</f>
        <v/>
      </c>
      <c r="BS56" s="67" t="str">
        <f>IF(Codes!BU62&lt;&gt;"",IF(Codes!BU62=1,100,IF(Codes!BU62=9,Paramètres!$D$162,IF(Codes!BU62=2,Paramètres!$D$163,IF(Codes!BU62=3,Paramètres!$D$164,IF(Codes!BU62="A","",0))))),"")</f>
        <v/>
      </c>
      <c r="BT56" s="67" t="str">
        <f>Codes!C62</f>
        <v/>
      </c>
    </row>
    <row r="57" spans="1:72" s="70" customFormat="1" ht="23.25">
      <c r="A57" s="69" t="str">
        <f>Codes!C63</f>
        <v/>
      </c>
      <c r="B57" s="67" t="str">
        <f>IF(Codes!D63&lt;&gt;"",IF(Codes!D63=1,100,IF(Codes!D63=9,Paramètres!$D$162,IF(Codes!D63=2,Paramètres!$D$163,IF(Codes!D63=3,Paramètres!$D$164,IF(Codes!D63="A","",0))))),"")</f>
        <v/>
      </c>
      <c r="C57" s="67" t="str">
        <f>IF(Codes!E63&lt;&gt;"",IF(Codes!E63=1,100,IF(Codes!E63=9,Paramètres!$D$162,IF(Codes!E63=2,Paramètres!$D$163,IF(Codes!E63=3,Paramètres!$D$164,IF(Codes!E63="A","",0))))),"")</f>
        <v/>
      </c>
      <c r="D57" s="67" t="str">
        <f>IF(Codes!F63&lt;&gt;"",IF(Codes!F63=1,100,IF(Codes!F63=9,Paramètres!$D$162,IF(Codes!F63=2,Paramètres!$D$163,IF(Codes!F63=3,Paramètres!$D$164,IF(Codes!F63="A","",0))))),"")</f>
        <v/>
      </c>
      <c r="E57" s="67" t="str">
        <f>IF(Codes!G63&lt;&gt;"",IF(Codes!G63=1,100,IF(Codes!G63=9,Paramètres!$D$162,IF(Codes!G63=2,Paramètres!$D$163,IF(Codes!G63=3,Paramètres!$D$164,IF(Codes!G63="A","",0))))),"")</f>
        <v/>
      </c>
      <c r="F57" s="67" t="str">
        <f>IF(Codes!H63&lt;&gt;"",IF(Codes!H63=1,100,IF(Codes!H63=9,Paramètres!$D$162,IF(Codes!H63=2,Paramètres!$D$163,IF(Codes!H63=3,Paramètres!$D$164,IF(Codes!H63="A","",0))))),"")</f>
        <v/>
      </c>
      <c r="G57" s="67" t="str">
        <f>IF(Codes!I63&lt;&gt;"",IF(Codes!I63=1,100,IF(Codes!I63=9,Paramètres!$D$162,IF(Codes!I63=2,Paramètres!$D$163,IF(Codes!I63=3,Paramètres!$D$164,IF(Codes!I63="A","",0))))),"")</f>
        <v/>
      </c>
      <c r="H57" s="67" t="str">
        <f>IF(Codes!J63&lt;&gt;"",IF(Codes!J63=1,100,IF(Codes!J63=9,Paramètres!$D$162,IF(Codes!J63=2,Paramètres!$D$163,IF(Codes!J63=3,Paramètres!$D$164,IF(Codes!J63="A","",0))))),"")</f>
        <v/>
      </c>
      <c r="I57" s="67" t="str">
        <f>IF(Codes!K63&lt;&gt;"",IF(Codes!K63=1,100,IF(Codes!K63=9,Paramètres!$D$162,IF(Codes!K63=2,Paramètres!$D$163,IF(Codes!K63=3,Paramètres!$D$164,IF(Codes!K63="A","",0))))),"")</f>
        <v/>
      </c>
      <c r="J57" s="67" t="str">
        <f>IF(Codes!L63&lt;&gt;"",IF(Codes!L63=1,100,IF(Codes!L63=9,Paramètres!$D$162,IF(Codes!L63=2,Paramètres!$D$163,IF(Codes!L63=3,Paramètres!$D$164,IF(Codes!L63="A","",0))))),"")</f>
        <v/>
      </c>
      <c r="K57" s="67" t="str">
        <f>IF(Codes!M63&lt;&gt;"",IF(Codes!M63=1,100,IF(Codes!M63=9,Paramètres!$D$162,IF(Codes!M63=2,Paramètres!$D$163,IF(Codes!M63=3,Paramètres!$D$164,IF(Codes!M63="A","",0))))),"")</f>
        <v/>
      </c>
      <c r="L57" s="67" t="str">
        <f>IF(Codes!N63&lt;&gt;"",IF(Codes!N63=1,100,IF(Codes!N63=9,Paramètres!$D$162,IF(Codes!N63=2,Paramètres!$D$163,IF(Codes!N63=3,Paramètres!$D$164,IF(Codes!N63="A","",0))))),"")</f>
        <v/>
      </c>
      <c r="M57" s="67" t="str">
        <f>IF(Codes!O63&lt;&gt;"",IF(Codes!O63=1,100,IF(Codes!O63=9,Paramètres!$D$162,IF(Codes!O63=2,Paramètres!$D$163,IF(Codes!O63=3,Paramètres!$D$164,IF(Codes!O63="A","",0))))),"")</f>
        <v/>
      </c>
      <c r="N57" s="67" t="str">
        <f>IF(Codes!P63&lt;&gt;"",IF(Codes!P63=1,100,IF(Codes!P63=9,Paramètres!$D$162,IF(Codes!P63=2,Paramètres!$D$163,IF(Codes!P63=3,Paramètres!$D$164,IF(Codes!P63="A","",0))))),"")</f>
        <v/>
      </c>
      <c r="O57" s="67" t="str">
        <f>IF(Codes!Q63&lt;&gt;"",IF(Codes!Q63=1,100,IF(Codes!Q63=9,Paramètres!$D$162,IF(Codes!Q63=2,Paramètres!$D$163,IF(Codes!Q63=3,Paramètres!$D$164,IF(Codes!Q63="A","",0))))),"")</f>
        <v/>
      </c>
      <c r="P57" s="67" t="str">
        <f>IF(Codes!R63&lt;&gt;"",IF(Codes!R63=1,100,IF(Codes!R63=9,Paramètres!$D$162,IF(Codes!R63=2,Paramètres!$D$163,IF(Codes!R63=3,Paramètres!$D$164,IF(Codes!R63="A","",0))))),"")</f>
        <v/>
      </c>
      <c r="Q57" s="67" t="str">
        <f>IF(Codes!S63&lt;&gt;"",IF(Codes!S63=1,100,IF(Codes!S63=9,Paramètres!$D$162,IF(Codes!S63=2,Paramètres!$D$163,IF(Codes!S63=3,Paramètres!$D$164,IF(Codes!S63="A","",0))))),"")</f>
        <v/>
      </c>
      <c r="R57" s="67" t="str">
        <f>IF(Codes!T63&lt;&gt;"",IF(Codes!T63=1,100,IF(Codes!T63=9,Paramètres!$D$162,IF(Codes!T63=2,Paramètres!$D$163,IF(Codes!T63=3,Paramètres!$D$164,IF(Codes!T63="A","",0))))),"")</f>
        <v/>
      </c>
      <c r="S57" s="67" t="str">
        <f>IF(Codes!U63&lt;&gt;"",IF(Codes!U63=1,100,IF(Codes!U63=9,Paramètres!$D$162,IF(Codes!U63=2,Paramètres!$D$163,IF(Codes!U63=3,Paramètres!$D$164,IF(Codes!U63="A","",0))))),"")</f>
        <v/>
      </c>
      <c r="T57" s="67" t="str">
        <f>IF(Codes!V63&lt;&gt;"",IF(Codes!V63=1,100,IF(Codes!V63=9,Paramètres!$D$162,IF(Codes!V63=2,Paramètres!$D$163,IF(Codes!V63=3,Paramètres!$D$164,IF(Codes!V63="A","",0))))),"")</f>
        <v/>
      </c>
      <c r="U57" s="67" t="str">
        <f>IF(Codes!W63&lt;&gt;"",IF(Codes!W63=1,100,IF(Codes!W63=9,Paramètres!$D$162,IF(Codes!W63=2,Paramètres!$D$163,IF(Codes!W63=3,Paramètres!$D$164,IF(Codes!W63="A","",0))))),"")</f>
        <v/>
      </c>
      <c r="V57" s="67" t="str">
        <f>IF(Codes!X63&lt;&gt;"",IF(Codes!X63=1,100,IF(Codes!X63=9,Paramètres!$D$162,IF(Codes!X63=2,Paramètres!$D$163,IF(Codes!X63=3,Paramètres!$D$164,IF(Codes!X63="A","",0))))),"")</f>
        <v/>
      </c>
      <c r="W57" s="67" t="str">
        <f>IF(Codes!Y63&lt;&gt;"",IF(Codes!Y63=1,100,IF(Codes!Y63=9,Paramètres!$D$162,IF(Codes!Y63=2,Paramètres!$D$163,IF(Codes!Y63=3,Paramètres!$D$164,IF(Codes!Y63="A","",0))))),"")</f>
        <v/>
      </c>
      <c r="X57" s="67" t="str">
        <f>IF(Codes!Z63&lt;&gt;"",IF(Codes!Z63=1,100,IF(Codes!Z63=9,Paramètres!$D$162,IF(Codes!Z63=2,Paramètres!$D$163,IF(Codes!Z63=3,Paramètres!$D$164,IF(Codes!Z63="A","",0))))),"")</f>
        <v/>
      </c>
      <c r="Y57" s="67" t="str">
        <f>IF(Codes!AA63&lt;&gt;"",IF(Codes!AA63=1,100,IF(Codes!AA63=9,Paramètres!$D$162,IF(Codes!AA63=2,Paramètres!$D$163,IF(Codes!AA63=3,Paramètres!$D$164,IF(Codes!AA63="A","",0))))),"")</f>
        <v/>
      </c>
      <c r="Z57" s="67" t="str">
        <f>IF(Codes!AB63&lt;&gt;"",IF(Codes!AB63=1,100,IF(Codes!AB63=9,Paramètres!$D$162,IF(Codes!AB63=2,Paramètres!$D$163,IF(Codes!AB63=3,Paramètres!$D$164,IF(Codes!AB63="A","",0))))),"")</f>
        <v/>
      </c>
      <c r="AA57" s="67" t="str">
        <f>IF(Codes!AC63&lt;&gt;"",IF(Codes!AC63=1,100,IF(Codes!AC63=9,Paramètres!$D$162,IF(Codes!AC63=2,Paramètres!$D$163,IF(Codes!AC63=3,Paramètres!$D$164,IF(Codes!AC63="A","",0))))),"")</f>
        <v/>
      </c>
      <c r="AB57" s="67" t="str">
        <f>IF(Codes!AD63&lt;&gt;"",IF(Codes!AD63=1,100,IF(Codes!AD63=9,Paramètres!$D$162,IF(Codes!AD63=2,Paramètres!$D$163,IF(Codes!AD63=3,Paramètres!$D$164,IF(Codes!AD63="A","",0))))),"")</f>
        <v/>
      </c>
      <c r="AC57" s="67" t="str">
        <f>IF(Codes!AE63&lt;&gt;"",IF(Codes!AE63=1,100,IF(Codes!AE63=9,Paramètres!$D$162,IF(Codes!AE63=2,Paramètres!$D$163,IF(Codes!AE63=3,Paramètres!$D$164,IF(Codes!AE63="A","",0))))),"")</f>
        <v/>
      </c>
      <c r="AD57" s="67" t="str">
        <f>IF(Codes!AF63&lt;&gt;"",IF(Codes!AF63=1,100,IF(Codes!AF63=9,Paramètres!$D$162,IF(Codes!AF63=2,Paramètres!$D$163,IF(Codes!AF63=3,Paramètres!$D$164,IF(Codes!AF63="A","",0))))),"")</f>
        <v/>
      </c>
      <c r="AE57" s="67" t="str">
        <f>IF(Codes!AG63&lt;&gt;"",IF(Codes!AG63=1,100,IF(Codes!AG63=9,Paramètres!$D$162,IF(Codes!AG63=2,Paramètres!$D$163,IF(Codes!AG63=3,Paramètres!$D$164,IF(Codes!AG63="A","",0))))),"")</f>
        <v/>
      </c>
      <c r="AF57" s="67" t="str">
        <f>IF(Codes!AH63&lt;&gt;"",IF(Codes!AH63=1,100,IF(Codes!AH63=9,Paramètres!$D$162,IF(Codes!AH63=2,Paramètres!$D$163,IF(Codes!AH63=3,Paramètres!$D$164,IF(Codes!AH63="A","",0))))),"")</f>
        <v/>
      </c>
      <c r="AG57" s="67" t="str">
        <f>IF(Codes!AI63&lt;&gt;"",IF(Codes!AI63=1,100,IF(Codes!AI63=9,Paramètres!$D$162,IF(Codes!AI63=2,Paramètres!$D$163,IF(Codes!AI63=3,Paramètres!$D$164,IF(Codes!AI63="A","",0))))),"")</f>
        <v/>
      </c>
      <c r="AH57" s="67" t="str">
        <f>IF(Codes!AJ63&lt;&gt;"",IF(Codes!AJ63=1,100,IF(Codes!AJ63=9,Paramètres!$D$162,IF(Codes!AJ63=2,Paramètres!$D$163,IF(Codes!AJ63=3,Paramètres!$D$164,IF(Codes!AJ63="A","",0))))),"")</f>
        <v/>
      </c>
      <c r="AI57" s="67" t="str">
        <f>IF(Codes!AK63&lt;&gt;"",IF(Codes!AK63=1,100,IF(Codes!AK63=9,Paramètres!$D$162,IF(Codes!AK63=2,Paramètres!$D$163,IF(Codes!AK63=3,Paramètres!$D$164,IF(Codes!AK63="A","",0))))),"")</f>
        <v/>
      </c>
      <c r="AJ57" s="67" t="str">
        <f>IF(Codes!AL63&lt;&gt;"",IF(Codes!AL63=1,100,IF(Codes!AL63=9,Paramètres!$D$162,IF(Codes!AL63=2,Paramètres!$D$163,IF(Codes!AL63=3,Paramètres!$D$164,IF(Codes!AL63="A","",0))))),"")</f>
        <v/>
      </c>
      <c r="AK57" s="67" t="str">
        <f>IF(Codes!AM63&lt;&gt;"",IF(Codes!AM63=1,100,IF(Codes!AM63=9,Paramètres!$D$162,IF(Codes!AM63=2,Paramètres!$D$163,IF(Codes!AM63=3,Paramètres!$D$164,IF(Codes!AM63="A","",0))))),"")</f>
        <v/>
      </c>
      <c r="AL57" s="67" t="str">
        <f>IF(Codes!AN63&lt;&gt;"",IF(Codes!AN63=1,100,IF(Codes!AN63=9,Paramètres!$D$162,IF(Codes!AN63=2,Paramètres!$D$163,IF(Codes!AN63=3,Paramètres!$D$164,IF(Codes!AN63="A","",0))))),"")</f>
        <v/>
      </c>
      <c r="AM57" s="67" t="str">
        <f>IF(Codes!AO63&lt;&gt;"",IF(Codes!AO63=1,100,IF(Codes!AO63=9,50,IF(Codes!AO63=2,Paramètres!$D$163,IF(Codes!AO63=3,Paramètres!$D$164,IF(Codes!AO63="A","",0))))),"")</f>
        <v/>
      </c>
      <c r="AN57" s="67" t="str">
        <f>IF(Codes!AP63&lt;&gt;"",IF(Codes!AP63=1,100,IF(Codes!AP63=9,50,IF(Codes!AP63=2,Paramètres!$D$163,IF(Codes!AP63=3,Paramètres!$D$164,IF(Codes!AP63="A","",0))))),"")</f>
        <v/>
      </c>
      <c r="AO57" s="67" t="str">
        <f>IF(Codes!AQ63&lt;&gt;"",IF(Codes!AQ63=1,100,IF(Codes!AQ63=9,50,IF(Codes!AQ63=2,Paramètres!$D$163,IF(Codes!AQ63=3,Paramètres!$D$164,IF(Codes!AQ63="A","",0))))),"")</f>
        <v/>
      </c>
      <c r="AP57" s="67" t="str">
        <f>IF(Codes!AR63&lt;&gt;"",IF(Codes!AR63=1,100,IF(Codes!AR63=9,50,IF(Codes!AR63=2,Paramètres!$D$163,IF(Codes!AR63=3,Paramètres!$D$164,IF(Codes!AR63="A","",0))))),"")</f>
        <v/>
      </c>
      <c r="AQ57" s="67" t="str">
        <f>IF(Codes!AS63&lt;&gt;"",IF(Codes!AS63=1,100,IF(Codes!AS63=9,Paramètres!$D$162,IF(Codes!AS63=2,Paramètres!$D$163,IF(Codes!AS63=3,Paramètres!$D$164,IF(Codes!AS63="A","",0))))),"")</f>
        <v/>
      </c>
      <c r="AR57" s="67" t="str">
        <f>IF(Codes!AT63&lt;&gt;"",IF(Codes!AT63=1,100,IF(Codes!AT63=9,50,IF(Codes!AT63=2,Paramètres!$D$163,IF(Codes!AT63=3,Paramètres!$D$164,IF(Codes!AT63="A","",0))))),"")</f>
        <v/>
      </c>
      <c r="AS57" s="67" t="str">
        <f>IF(Codes!AU63&lt;&gt;"",IF(Codes!AU63=1,100,IF(Codes!AU63=9,Paramètres!$D$162,IF(Codes!AU63=2,Paramètres!$D$163,IF(Codes!AU63=3,Paramètres!$D$164,IF(Codes!AU63="A","",0))))),"")</f>
        <v/>
      </c>
      <c r="AT57" s="67" t="str">
        <f>IF(Codes!AV63&lt;&gt;"",IF(Codes!AV63=1,100,IF(Codes!AV63=9,50,IF(Codes!AV63=2,Paramètres!$D$163,IF(Codes!AV63=3,Paramètres!$D$164,IF(Codes!AV63="A","",0))))),"")</f>
        <v/>
      </c>
      <c r="AU57" s="67" t="str">
        <f>IF(Codes!AW63&lt;&gt;"",IF(Codes!AW63=1,100,IF(Codes!AW63=9,Paramètres!$D$162,IF(Codes!AW63=2,Paramètres!$D$163,IF(Codes!AW63=3,Paramètres!$D$164,IF(Codes!AW63="A","",0))))),"")</f>
        <v/>
      </c>
      <c r="AV57" s="67" t="str">
        <f>IF(Codes!AX63&lt;&gt;"",IF(Codes!AX63=1,100,IF(Codes!AX63=9,Paramètres!$D$162,IF(Codes!AX63=2,Paramètres!$D$163,IF(Codes!AX63=3,Paramètres!$D$164,IF(Codes!AX63="A","",0))))),"")</f>
        <v/>
      </c>
      <c r="AW57" s="67" t="str">
        <f>IF(Codes!AY63&lt;&gt;"",IF(Codes!AY63=1,100,IF(Codes!AY63=9,Paramètres!$D$162,IF(Codes!AY63=2,Paramètres!$D$163,IF(Codes!AY63=3,Paramètres!$D$164,IF(Codes!AY63="A","",0))))),"")</f>
        <v/>
      </c>
      <c r="AX57" s="67" t="str">
        <f>IF(Codes!AZ63&lt;&gt;"",IF(Codes!AZ63=1,100,IF(Codes!AZ63=9,50,IF(Codes!AZ63=2,Paramètres!$D$163,IF(Codes!AZ63=3,Paramètres!$D$164,IF(Codes!AZ63="A","",0))))),"")</f>
        <v/>
      </c>
      <c r="AY57" s="67" t="str">
        <f>IF(Codes!BA63&lt;&gt;"",IF(Codes!BA63=1,100,IF(Codes!BA63=9,Paramètres!$D$162,IF(Codes!BA63=2,Paramètres!$D$163,IF(Codes!BA63=3,Paramètres!$D$164,IF(Codes!BA63="A","",0))))),"")</f>
        <v/>
      </c>
      <c r="AZ57" s="67" t="str">
        <f>IF(Codes!BB63&lt;&gt;"",IF(Codes!BB63=1,100,IF(Codes!BB63=9,Paramètres!$D$162,IF(Codes!BB63=2,Paramètres!$D$163,IF(Codes!BB63=3,Paramètres!$D$164,IF(Codes!BB63="A","",0))))),"")</f>
        <v/>
      </c>
      <c r="BA57" s="67" t="str">
        <f>IF(Codes!BC63&lt;&gt;"",IF(Codes!BC63=1,100,IF(Codes!BC63=9,Paramètres!$D$162,IF(Codes!BC63=2,Paramètres!$D$163,IF(Codes!BC63=3,Paramètres!$D$164,IF(Codes!BC63="A","",0))))),"")</f>
        <v/>
      </c>
      <c r="BB57" s="67" t="str">
        <f>IF(Codes!BD63&lt;&gt;"",IF(Codes!BD63=1,100,IF(Codes!BD63=9,Paramètres!$D$162,IF(Codes!BD63=2,Paramètres!$D$163,IF(Codes!BD63=3,Paramètres!$D$164,IF(Codes!BD63="A","",0))))),"")</f>
        <v/>
      </c>
      <c r="BC57" s="67" t="str">
        <f>IF(Codes!BE63&lt;&gt;"",IF(Codes!BE63=1,100,IF(Codes!BE63=9,Paramètres!$D$162,IF(Codes!BE63=2,Paramètres!$D$163,IF(Codes!BE63=3,Paramètres!$D$164,IF(Codes!BE63="A","",0))))),"")</f>
        <v/>
      </c>
      <c r="BD57" s="67" t="str">
        <f>IF(Codes!BF63&lt;&gt;"",IF(Codes!BF63=1,100,IF(Codes!BF63=9,Paramètres!$D$162,IF(Codes!BF63=2,Paramètres!$D$163,IF(Codes!BF63=3,Paramètres!$D$164,IF(Codes!BF63="A","",0))))),"")</f>
        <v/>
      </c>
      <c r="BE57" s="67" t="str">
        <f>IF(Codes!BG63&lt;&gt;"",IF(Codes!BG63=1,100,IF(Codes!BG63=9,Paramètres!$D$162,IF(Codes!BG63=2,Paramètres!$D$163,IF(Codes!BG63=3,Paramètres!$D$164,IF(Codes!BG63="A","",0))))),"")</f>
        <v/>
      </c>
      <c r="BF57" s="67" t="str">
        <f>IF(Codes!BH63&lt;&gt;"",IF(Codes!BH63=1,100,IF(Codes!BH63=9,Paramètres!$D$162,IF(Codes!BH63=2,Paramètres!$D$163,IF(Codes!BH63=3,Paramètres!$D$164,IF(Codes!BH63="A","",0))))),"")</f>
        <v/>
      </c>
      <c r="BG57" s="67" t="str">
        <f>IF(Codes!BI63&lt;&gt;"",IF(Codes!BI63=1,100,IF(Codes!BI63=9,Paramètres!$D$162,IF(Codes!BI63=2,Paramètres!$D$163,IF(Codes!BI63=3,Paramètres!$D$164,IF(Codes!BI63="A","",0))))),"")</f>
        <v/>
      </c>
      <c r="BH57" s="67" t="str">
        <f>IF(Codes!BJ63&lt;&gt;"",IF(Codes!BJ63=1,100,IF(Codes!BJ63=9,50,IF(Codes!BJ63=2,Paramètres!$D$163,IF(Codes!BJ63=3,Paramètres!$D$164,IF(Codes!BJ63="A","",0))))),"")</f>
        <v/>
      </c>
      <c r="BI57" s="67" t="str">
        <f>IF(Codes!BK63&lt;&gt;"",IF(Codes!BK63=1,100,IF(Codes!BK63=9,Paramètres!$D$162,IF(Codes!BK63=2,Paramètres!$D$163,IF(Codes!BK63=3,Paramètres!$D$164,IF(Codes!BK63="A","",0))))),"")</f>
        <v/>
      </c>
      <c r="BJ57" s="67" t="str">
        <f>IF(Codes!BL63&lt;&gt;"",IF(Codes!BL63=1,100,IF(Codes!BL63=9,Paramètres!$D$162,IF(Codes!BL63=2,Paramètres!$D$163,IF(Codes!BL63=3,Paramètres!$D$164,IF(Codes!BL63="A","",0))))),"")</f>
        <v/>
      </c>
      <c r="BK57" s="67" t="str">
        <f>IF(Codes!BM63&lt;&gt;"",IF(Codes!BM63=1,100,IF(Codes!BM63=9,Paramètres!$D$162,IF(Codes!BM63=2,Paramètres!$D$163,IF(Codes!BM63=3,Paramètres!$D$164,IF(Codes!BM63="A","",0))))),"")</f>
        <v/>
      </c>
      <c r="BL57" s="67" t="str">
        <f>IF(Codes!BN63&lt;&gt;"",IF(Codes!BN63=1,100,IF(Codes!BN63=9,Paramètres!$D$162,IF(Codes!BN63=2,Paramètres!$D$163,IF(Codes!BN63=3,Paramètres!$D$164,IF(Codes!BN63="A","",0))))),"")</f>
        <v/>
      </c>
      <c r="BM57" s="67" t="str">
        <f>IF(Codes!BO63&lt;&gt;"",IF(Codes!BO63=1,100,IF(Codes!BO63=9,Paramètres!$D$162,IF(Codes!BO63=2,Paramètres!$D$163,IF(Codes!BO63=3,Paramètres!$D$164,IF(Codes!BO63="A","",0))))),"")</f>
        <v/>
      </c>
      <c r="BN57" s="67" t="str">
        <f>IF(Codes!BP63&lt;&gt;"",IF(Codes!BP63=1,100,IF(Codes!BP63=9,Paramètres!$D$162,IF(Codes!BP63=2,Paramètres!$D$163,IF(Codes!BP63=3,Paramètres!$D$164,IF(Codes!BP63="A","",0))))),"")</f>
        <v/>
      </c>
      <c r="BO57" s="67" t="str">
        <f>IF(Codes!BQ63&lt;&gt;"",IF(Codes!BQ63=1,100,IF(Codes!BQ63=9,Paramètres!$D$162,IF(Codes!BQ63=2,Paramètres!$D$163,IF(Codes!BQ63=3,Paramètres!$D$164,IF(Codes!BQ63="A","",0))))),"")</f>
        <v/>
      </c>
      <c r="BP57" s="67" t="str">
        <f>IF(Codes!BR63&lt;&gt;"",IF(Codes!BR63=1,100,IF(Codes!BR63=9,Paramètres!$D$162,IF(Codes!BR63=2,Paramètres!$D$163,IF(Codes!BR63=3,Paramètres!$D$164,IF(Codes!BR63="A","",0))))),"")</f>
        <v/>
      </c>
      <c r="BQ57" s="67" t="str">
        <f>IF(Codes!BS63&lt;&gt;"",IF(Codes!BS63=1,100,IF(Codes!BS63=9,Paramètres!$D$162,IF(Codes!BS63=2,Paramètres!$D$163,IF(Codes!BS63=3,Paramètres!$D$164,IF(Codes!BS63="A","",0))))),"")</f>
        <v/>
      </c>
      <c r="BR57" s="67" t="str">
        <f>IF(Codes!BT63&lt;&gt;"",IF(Codes!BT63=1,100,IF(Codes!BT63=9,Paramètres!$D$162,IF(Codes!BT63=2,Paramètres!$D$163,IF(Codes!BT63=3,Paramètres!$D$164,IF(Codes!BT63="A","",0))))),"")</f>
        <v/>
      </c>
      <c r="BS57" s="67" t="str">
        <f>IF(Codes!BU63&lt;&gt;"",IF(Codes!BU63=1,100,IF(Codes!BU63=9,Paramètres!$D$162,IF(Codes!BU63=2,Paramètres!$D$163,IF(Codes!BU63=3,Paramètres!$D$164,IF(Codes!BU63="A","",0))))),"")</f>
        <v/>
      </c>
      <c r="BT57" s="67" t="str">
        <f>Codes!C63</f>
        <v/>
      </c>
    </row>
    <row r="58" spans="1:72" s="70" customFormat="1" ht="23.25">
      <c r="A58" s="69" t="str">
        <f>Codes!C64</f>
        <v/>
      </c>
      <c r="B58" s="67" t="str">
        <f>IF(Codes!D64&lt;&gt;"",IF(Codes!D64=1,100,IF(Codes!D64=9,Paramètres!$D$162,IF(Codes!D64=2,Paramètres!$D$163,IF(Codes!D64=3,Paramètres!$D$164,IF(Codes!D64="A","",0))))),"")</f>
        <v/>
      </c>
      <c r="C58" s="67" t="str">
        <f>IF(Codes!E64&lt;&gt;"",IF(Codes!E64=1,100,IF(Codes!E64=9,Paramètres!$D$162,IF(Codes!E64=2,Paramètres!$D$163,IF(Codes!E64=3,Paramètres!$D$164,IF(Codes!E64="A","",0))))),"")</f>
        <v/>
      </c>
      <c r="D58" s="67" t="str">
        <f>IF(Codes!F64&lt;&gt;"",IF(Codes!F64=1,100,IF(Codes!F64=9,Paramètres!$D$162,IF(Codes!F64=2,Paramètres!$D$163,IF(Codes!F64=3,Paramètres!$D$164,IF(Codes!F64="A","",0))))),"")</f>
        <v/>
      </c>
      <c r="E58" s="67" t="str">
        <f>IF(Codes!G64&lt;&gt;"",IF(Codes!G64=1,100,IF(Codes!G64=9,Paramètres!$D$162,IF(Codes!G64=2,Paramètres!$D$163,IF(Codes!G64=3,Paramètres!$D$164,IF(Codes!G64="A","",0))))),"")</f>
        <v/>
      </c>
      <c r="F58" s="67" t="str">
        <f>IF(Codes!H64&lt;&gt;"",IF(Codes!H64=1,100,IF(Codes!H64=9,Paramètres!$D$162,IF(Codes!H64=2,Paramètres!$D$163,IF(Codes!H64=3,Paramètres!$D$164,IF(Codes!H64="A","",0))))),"")</f>
        <v/>
      </c>
      <c r="G58" s="67" t="str">
        <f>IF(Codes!I64&lt;&gt;"",IF(Codes!I64=1,100,IF(Codes!I64=9,Paramètres!$D$162,IF(Codes!I64=2,Paramètres!$D$163,IF(Codes!I64=3,Paramètres!$D$164,IF(Codes!I64="A","",0))))),"")</f>
        <v/>
      </c>
      <c r="H58" s="67" t="str">
        <f>IF(Codes!J64&lt;&gt;"",IF(Codes!J64=1,100,IF(Codes!J64=9,Paramètres!$D$162,IF(Codes!J64=2,Paramètres!$D$163,IF(Codes!J64=3,Paramètres!$D$164,IF(Codes!J64="A","",0))))),"")</f>
        <v/>
      </c>
      <c r="I58" s="67" t="str">
        <f>IF(Codes!K64&lt;&gt;"",IF(Codes!K64=1,100,IF(Codes!K64=9,Paramètres!$D$162,IF(Codes!K64=2,Paramètres!$D$163,IF(Codes!K64=3,Paramètres!$D$164,IF(Codes!K64="A","",0))))),"")</f>
        <v/>
      </c>
      <c r="J58" s="67" t="str">
        <f>IF(Codes!L64&lt;&gt;"",IF(Codes!L64=1,100,IF(Codes!L64=9,Paramètres!$D$162,IF(Codes!L64=2,Paramètres!$D$163,IF(Codes!L64=3,Paramètres!$D$164,IF(Codes!L64="A","",0))))),"")</f>
        <v/>
      </c>
      <c r="K58" s="67" t="str">
        <f>IF(Codes!M64&lt;&gt;"",IF(Codes!M64=1,100,IF(Codes!M64=9,Paramètres!$D$162,IF(Codes!M64=2,Paramètres!$D$163,IF(Codes!M64=3,Paramètres!$D$164,IF(Codes!M64="A","",0))))),"")</f>
        <v/>
      </c>
      <c r="L58" s="67" t="str">
        <f>IF(Codes!N64&lt;&gt;"",IF(Codes!N64=1,100,IF(Codes!N64=9,Paramètres!$D$162,IF(Codes!N64=2,Paramètres!$D$163,IF(Codes!N64=3,Paramètres!$D$164,IF(Codes!N64="A","",0))))),"")</f>
        <v/>
      </c>
      <c r="M58" s="67" t="str">
        <f>IF(Codes!O64&lt;&gt;"",IF(Codes!O64=1,100,IF(Codes!O64=9,Paramètres!$D$162,IF(Codes!O64=2,Paramètres!$D$163,IF(Codes!O64=3,Paramètres!$D$164,IF(Codes!O64="A","",0))))),"")</f>
        <v/>
      </c>
      <c r="N58" s="67" t="str">
        <f>IF(Codes!P64&lt;&gt;"",IF(Codes!P64=1,100,IF(Codes!P64=9,Paramètres!$D$162,IF(Codes!P64=2,Paramètres!$D$163,IF(Codes!P64=3,Paramètres!$D$164,IF(Codes!P64="A","",0))))),"")</f>
        <v/>
      </c>
      <c r="O58" s="67" t="str">
        <f>IF(Codes!Q64&lt;&gt;"",IF(Codes!Q64=1,100,IF(Codes!Q64=9,Paramètres!$D$162,IF(Codes!Q64=2,Paramètres!$D$163,IF(Codes!Q64=3,Paramètres!$D$164,IF(Codes!Q64="A","",0))))),"")</f>
        <v/>
      </c>
      <c r="P58" s="67" t="str">
        <f>IF(Codes!R64&lt;&gt;"",IF(Codes!R64=1,100,IF(Codes!R64=9,Paramètres!$D$162,IF(Codes!R64=2,Paramètres!$D$163,IF(Codes!R64=3,Paramètres!$D$164,IF(Codes!R64="A","",0))))),"")</f>
        <v/>
      </c>
      <c r="Q58" s="67" t="str">
        <f>IF(Codes!S64&lt;&gt;"",IF(Codes!S64=1,100,IF(Codes!S64=9,Paramètres!$D$162,IF(Codes!S64=2,Paramètres!$D$163,IF(Codes!S64=3,Paramètres!$D$164,IF(Codes!S64="A","",0))))),"")</f>
        <v/>
      </c>
      <c r="R58" s="67" t="str">
        <f>IF(Codes!T64&lt;&gt;"",IF(Codes!T64=1,100,IF(Codes!T64=9,Paramètres!$D$162,IF(Codes!T64=2,Paramètres!$D$163,IF(Codes!T64=3,Paramètres!$D$164,IF(Codes!T64="A","",0))))),"")</f>
        <v/>
      </c>
      <c r="S58" s="67" t="str">
        <f>IF(Codes!U64&lt;&gt;"",IF(Codes!U64=1,100,IF(Codes!U64=9,Paramètres!$D$162,IF(Codes!U64=2,Paramètres!$D$163,IF(Codes!U64=3,Paramètres!$D$164,IF(Codes!U64="A","",0))))),"")</f>
        <v/>
      </c>
      <c r="T58" s="67" t="str">
        <f>IF(Codes!V64&lt;&gt;"",IF(Codes!V64=1,100,IF(Codes!V64=9,Paramètres!$D$162,IF(Codes!V64=2,Paramètres!$D$163,IF(Codes!V64=3,Paramètres!$D$164,IF(Codes!V64="A","",0))))),"")</f>
        <v/>
      </c>
      <c r="U58" s="67" t="str">
        <f>IF(Codes!W64&lt;&gt;"",IF(Codes!W64=1,100,IF(Codes!W64=9,Paramètres!$D$162,IF(Codes!W64=2,Paramètres!$D$163,IF(Codes!W64=3,Paramètres!$D$164,IF(Codes!W64="A","",0))))),"")</f>
        <v/>
      </c>
      <c r="V58" s="67" t="str">
        <f>IF(Codes!X64&lt;&gt;"",IF(Codes!X64=1,100,IF(Codes!X64=9,Paramètres!$D$162,IF(Codes!X64=2,Paramètres!$D$163,IF(Codes!X64=3,Paramètres!$D$164,IF(Codes!X64="A","",0))))),"")</f>
        <v/>
      </c>
      <c r="W58" s="67" t="str">
        <f>IF(Codes!Y64&lt;&gt;"",IF(Codes!Y64=1,100,IF(Codes!Y64=9,Paramètres!$D$162,IF(Codes!Y64=2,Paramètres!$D$163,IF(Codes!Y64=3,Paramètres!$D$164,IF(Codes!Y64="A","",0))))),"")</f>
        <v/>
      </c>
      <c r="X58" s="67" t="str">
        <f>IF(Codes!Z64&lt;&gt;"",IF(Codes!Z64=1,100,IF(Codes!Z64=9,Paramètres!$D$162,IF(Codes!Z64=2,Paramètres!$D$163,IF(Codes!Z64=3,Paramètres!$D$164,IF(Codes!Z64="A","",0))))),"")</f>
        <v/>
      </c>
      <c r="Y58" s="67" t="str">
        <f>IF(Codes!AA64&lt;&gt;"",IF(Codes!AA64=1,100,IF(Codes!AA64=9,Paramètres!$D$162,IF(Codes!AA64=2,Paramètres!$D$163,IF(Codes!AA64=3,Paramètres!$D$164,IF(Codes!AA64="A","",0))))),"")</f>
        <v/>
      </c>
      <c r="Z58" s="67" t="str">
        <f>IF(Codes!AB64&lt;&gt;"",IF(Codes!AB64=1,100,IF(Codes!AB64=9,Paramètres!$D$162,IF(Codes!AB64=2,Paramètres!$D$163,IF(Codes!AB64=3,Paramètres!$D$164,IF(Codes!AB64="A","",0))))),"")</f>
        <v/>
      </c>
      <c r="AA58" s="67" t="str">
        <f>IF(Codes!AC64&lt;&gt;"",IF(Codes!AC64=1,100,IF(Codes!AC64=9,Paramètres!$D$162,IF(Codes!AC64=2,Paramètres!$D$163,IF(Codes!AC64=3,Paramètres!$D$164,IF(Codes!AC64="A","",0))))),"")</f>
        <v/>
      </c>
      <c r="AB58" s="67" t="str">
        <f>IF(Codes!AD64&lt;&gt;"",IF(Codes!AD64=1,100,IF(Codes!AD64=9,Paramètres!$D$162,IF(Codes!AD64=2,Paramètres!$D$163,IF(Codes!AD64=3,Paramètres!$D$164,IF(Codes!AD64="A","",0))))),"")</f>
        <v/>
      </c>
      <c r="AC58" s="67" t="str">
        <f>IF(Codes!AE64&lt;&gt;"",IF(Codes!AE64=1,100,IF(Codes!AE64=9,Paramètres!$D$162,IF(Codes!AE64=2,Paramètres!$D$163,IF(Codes!AE64=3,Paramètres!$D$164,IF(Codes!AE64="A","",0))))),"")</f>
        <v/>
      </c>
      <c r="AD58" s="67" t="str">
        <f>IF(Codes!AF64&lt;&gt;"",IF(Codes!AF64=1,100,IF(Codes!AF64=9,Paramètres!$D$162,IF(Codes!AF64=2,Paramètres!$D$163,IF(Codes!AF64=3,Paramètres!$D$164,IF(Codes!AF64="A","",0))))),"")</f>
        <v/>
      </c>
      <c r="AE58" s="67" t="str">
        <f>IF(Codes!AG64&lt;&gt;"",IF(Codes!AG64=1,100,IF(Codes!AG64=9,Paramètres!$D$162,IF(Codes!AG64=2,Paramètres!$D$163,IF(Codes!AG64=3,Paramètres!$D$164,IF(Codes!AG64="A","",0))))),"")</f>
        <v/>
      </c>
      <c r="AF58" s="67" t="str">
        <f>IF(Codes!AH64&lt;&gt;"",IF(Codes!AH64=1,100,IF(Codes!AH64=9,Paramètres!$D$162,IF(Codes!AH64=2,Paramètres!$D$163,IF(Codes!AH64=3,Paramètres!$D$164,IF(Codes!AH64="A","",0))))),"")</f>
        <v/>
      </c>
      <c r="AG58" s="67" t="str">
        <f>IF(Codes!AI64&lt;&gt;"",IF(Codes!AI64=1,100,IF(Codes!AI64=9,Paramètres!$D$162,IF(Codes!AI64=2,Paramètres!$D$163,IF(Codes!AI64=3,Paramètres!$D$164,IF(Codes!AI64="A","",0))))),"")</f>
        <v/>
      </c>
      <c r="AH58" s="67" t="str">
        <f>IF(Codes!AJ64&lt;&gt;"",IF(Codes!AJ64=1,100,IF(Codes!AJ64=9,Paramètres!$D$162,IF(Codes!AJ64=2,Paramètres!$D$163,IF(Codes!AJ64=3,Paramètres!$D$164,IF(Codes!AJ64="A","",0))))),"")</f>
        <v/>
      </c>
      <c r="AI58" s="67" t="str">
        <f>IF(Codes!AK64&lt;&gt;"",IF(Codes!AK64=1,100,IF(Codes!AK64=9,Paramètres!$D$162,IF(Codes!AK64=2,Paramètres!$D$163,IF(Codes!AK64=3,Paramètres!$D$164,IF(Codes!AK64="A","",0))))),"")</f>
        <v/>
      </c>
      <c r="AJ58" s="67" t="str">
        <f>IF(Codes!AL64&lt;&gt;"",IF(Codes!AL64=1,100,IF(Codes!AL64=9,Paramètres!$D$162,IF(Codes!AL64=2,Paramètres!$D$163,IF(Codes!AL64=3,Paramètres!$D$164,IF(Codes!AL64="A","",0))))),"")</f>
        <v/>
      </c>
      <c r="AK58" s="67" t="str">
        <f>IF(Codes!AM64&lt;&gt;"",IF(Codes!AM64=1,100,IF(Codes!AM64=9,Paramètres!$D$162,IF(Codes!AM64=2,Paramètres!$D$163,IF(Codes!AM64=3,Paramètres!$D$164,IF(Codes!AM64="A","",0))))),"")</f>
        <v/>
      </c>
      <c r="AL58" s="67" t="str">
        <f>IF(Codes!AN64&lt;&gt;"",IF(Codes!AN64=1,100,IF(Codes!AN64=9,Paramètres!$D$162,IF(Codes!AN64=2,Paramètres!$D$163,IF(Codes!AN64=3,Paramètres!$D$164,IF(Codes!AN64="A","",0))))),"")</f>
        <v/>
      </c>
      <c r="AM58" s="67" t="str">
        <f>IF(Codes!AO64&lt;&gt;"",IF(Codes!AO64=1,100,IF(Codes!AO64=9,50,IF(Codes!AO64=2,Paramètres!$D$163,IF(Codes!AO64=3,Paramètres!$D$164,IF(Codes!AO64="A","",0))))),"")</f>
        <v/>
      </c>
      <c r="AN58" s="67" t="str">
        <f>IF(Codes!AP64&lt;&gt;"",IF(Codes!AP64=1,100,IF(Codes!AP64=9,50,IF(Codes!AP64=2,Paramètres!$D$163,IF(Codes!AP64=3,Paramètres!$D$164,IF(Codes!AP64="A","",0))))),"")</f>
        <v/>
      </c>
      <c r="AO58" s="67" t="str">
        <f>IF(Codes!AQ64&lt;&gt;"",IF(Codes!AQ64=1,100,IF(Codes!AQ64=9,50,IF(Codes!AQ64=2,Paramètres!$D$163,IF(Codes!AQ64=3,Paramètres!$D$164,IF(Codes!AQ64="A","",0))))),"")</f>
        <v/>
      </c>
      <c r="AP58" s="67" t="str">
        <f>IF(Codes!AR64&lt;&gt;"",IF(Codes!AR64=1,100,IF(Codes!AR64=9,50,IF(Codes!AR64=2,Paramètres!$D$163,IF(Codes!AR64=3,Paramètres!$D$164,IF(Codes!AR64="A","",0))))),"")</f>
        <v/>
      </c>
      <c r="AQ58" s="67" t="str">
        <f>IF(Codes!AS64&lt;&gt;"",IF(Codes!AS64=1,100,IF(Codes!AS64=9,Paramètres!$D$162,IF(Codes!AS64=2,Paramètres!$D$163,IF(Codes!AS64=3,Paramètres!$D$164,IF(Codes!AS64="A","",0))))),"")</f>
        <v/>
      </c>
      <c r="AR58" s="67" t="str">
        <f>IF(Codes!AT64&lt;&gt;"",IF(Codes!AT64=1,100,IF(Codes!AT64=9,50,IF(Codes!AT64=2,Paramètres!$D$163,IF(Codes!AT64=3,Paramètres!$D$164,IF(Codes!AT64="A","",0))))),"")</f>
        <v/>
      </c>
      <c r="AS58" s="67" t="str">
        <f>IF(Codes!AU64&lt;&gt;"",IF(Codes!AU64=1,100,IF(Codes!AU64=9,Paramètres!$D$162,IF(Codes!AU64=2,Paramètres!$D$163,IF(Codes!AU64=3,Paramètres!$D$164,IF(Codes!AU64="A","",0))))),"")</f>
        <v/>
      </c>
      <c r="AT58" s="67" t="str">
        <f>IF(Codes!AV64&lt;&gt;"",IF(Codes!AV64=1,100,IF(Codes!AV64=9,50,IF(Codes!AV64=2,Paramètres!$D$163,IF(Codes!AV64=3,Paramètres!$D$164,IF(Codes!AV64="A","",0))))),"")</f>
        <v/>
      </c>
      <c r="AU58" s="67" t="str">
        <f>IF(Codes!AW64&lt;&gt;"",IF(Codes!AW64=1,100,IF(Codes!AW64=9,Paramètres!$D$162,IF(Codes!AW64=2,Paramètres!$D$163,IF(Codes!AW64=3,Paramètres!$D$164,IF(Codes!AW64="A","",0))))),"")</f>
        <v/>
      </c>
      <c r="AV58" s="67" t="str">
        <f>IF(Codes!AX64&lt;&gt;"",IF(Codes!AX64=1,100,IF(Codes!AX64=9,Paramètres!$D$162,IF(Codes!AX64=2,Paramètres!$D$163,IF(Codes!AX64=3,Paramètres!$D$164,IF(Codes!AX64="A","",0))))),"")</f>
        <v/>
      </c>
      <c r="AW58" s="67" t="str">
        <f>IF(Codes!AY64&lt;&gt;"",IF(Codes!AY64=1,100,IF(Codes!AY64=9,Paramètres!$D$162,IF(Codes!AY64=2,Paramètres!$D$163,IF(Codes!AY64=3,Paramètres!$D$164,IF(Codes!AY64="A","",0))))),"")</f>
        <v/>
      </c>
      <c r="AX58" s="67" t="str">
        <f>IF(Codes!AZ64&lt;&gt;"",IF(Codes!AZ64=1,100,IF(Codes!AZ64=9,50,IF(Codes!AZ64=2,Paramètres!$D$163,IF(Codes!AZ64=3,Paramètres!$D$164,IF(Codes!AZ64="A","",0))))),"")</f>
        <v/>
      </c>
      <c r="AY58" s="67" t="str">
        <f>IF(Codes!BA64&lt;&gt;"",IF(Codes!BA64=1,100,IF(Codes!BA64=9,Paramètres!$D$162,IF(Codes!BA64=2,Paramètres!$D$163,IF(Codes!BA64=3,Paramètres!$D$164,IF(Codes!BA64="A","",0))))),"")</f>
        <v/>
      </c>
      <c r="AZ58" s="67" t="str">
        <f>IF(Codes!BB64&lt;&gt;"",IF(Codes!BB64=1,100,IF(Codes!BB64=9,Paramètres!$D$162,IF(Codes!BB64=2,Paramètres!$D$163,IF(Codes!BB64=3,Paramètres!$D$164,IF(Codes!BB64="A","",0))))),"")</f>
        <v/>
      </c>
      <c r="BA58" s="67" t="str">
        <f>IF(Codes!BC64&lt;&gt;"",IF(Codes!BC64=1,100,IF(Codes!BC64=9,Paramètres!$D$162,IF(Codes!BC64=2,Paramètres!$D$163,IF(Codes!BC64=3,Paramètres!$D$164,IF(Codes!BC64="A","",0))))),"")</f>
        <v/>
      </c>
      <c r="BB58" s="67" t="str">
        <f>IF(Codes!BD64&lt;&gt;"",IF(Codes!BD64=1,100,IF(Codes!BD64=9,Paramètres!$D$162,IF(Codes!BD64=2,Paramètres!$D$163,IF(Codes!BD64=3,Paramètres!$D$164,IF(Codes!BD64="A","",0))))),"")</f>
        <v/>
      </c>
      <c r="BC58" s="67" t="str">
        <f>IF(Codes!BE64&lt;&gt;"",IF(Codes!BE64=1,100,IF(Codes!BE64=9,Paramètres!$D$162,IF(Codes!BE64=2,Paramètres!$D$163,IF(Codes!BE64=3,Paramètres!$D$164,IF(Codes!BE64="A","",0))))),"")</f>
        <v/>
      </c>
      <c r="BD58" s="67" t="str">
        <f>IF(Codes!BF64&lt;&gt;"",IF(Codes!BF64=1,100,IF(Codes!BF64=9,Paramètres!$D$162,IF(Codes!BF64=2,Paramètres!$D$163,IF(Codes!BF64=3,Paramètres!$D$164,IF(Codes!BF64="A","",0))))),"")</f>
        <v/>
      </c>
      <c r="BE58" s="67" t="str">
        <f>IF(Codes!BG64&lt;&gt;"",IF(Codes!BG64=1,100,IF(Codes!BG64=9,Paramètres!$D$162,IF(Codes!BG64=2,Paramètres!$D$163,IF(Codes!BG64=3,Paramètres!$D$164,IF(Codes!BG64="A","",0))))),"")</f>
        <v/>
      </c>
      <c r="BF58" s="67" t="str">
        <f>IF(Codes!BH64&lt;&gt;"",IF(Codes!BH64=1,100,IF(Codes!BH64=9,Paramètres!$D$162,IF(Codes!BH64=2,Paramètres!$D$163,IF(Codes!BH64=3,Paramètres!$D$164,IF(Codes!BH64="A","",0))))),"")</f>
        <v/>
      </c>
      <c r="BG58" s="67" t="str">
        <f>IF(Codes!BI64&lt;&gt;"",IF(Codes!BI64=1,100,IF(Codes!BI64=9,Paramètres!$D$162,IF(Codes!BI64=2,Paramètres!$D$163,IF(Codes!BI64=3,Paramètres!$D$164,IF(Codes!BI64="A","",0))))),"")</f>
        <v/>
      </c>
      <c r="BH58" s="67" t="str">
        <f>IF(Codes!BJ64&lt;&gt;"",IF(Codes!BJ64=1,100,IF(Codes!BJ64=9,50,IF(Codes!BJ64=2,Paramètres!$D$163,IF(Codes!BJ64=3,Paramètres!$D$164,IF(Codes!BJ64="A","",0))))),"")</f>
        <v/>
      </c>
      <c r="BI58" s="67" t="str">
        <f>IF(Codes!BK64&lt;&gt;"",IF(Codes!BK64=1,100,IF(Codes!BK64=9,Paramètres!$D$162,IF(Codes!BK64=2,Paramètres!$D$163,IF(Codes!BK64=3,Paramètres!$D$164,IF(Codes!BK64="A","",0))))),"")</f>
        <v/>
      </c>
      <c r="BJ58" s="67" t="str">
        <f>IF(Codes!BL64&lt;&gt;"",IF(Codes!BL64=1,100,IF(Codes!BL64=9,Paramètres!$D$162,IF(Codes!BL64=2,Paramètres!$D$163,IF(Codes!BL64=3,Paramètres!$D$164,IF(Codes!BL64="A","",0))))),"")</f>
        <v/>
      </c>
      <c r="BK58" s="67" t="str">
        <f>IF(Codes!BM64&lt;&gt;"",IF(Codes!BM64=1,100,IF(Codes!BM64=9,Paramètres!$D$162,IF(Codes!BM64=2,Paramètres!$D$163,IF(Codes!BM64=3,Paramètres!$D$164,IF(Codes!BM64="A","",0))))),"")</f>
        <v/>
      </c>
      <c r="BL58" s="67" t="str">
        <f>IF(Codes!BN64&lt;&gt;"",IF(Codes!BN64=1,100,IF(Codes!BN64=9,Paramètres!$D$162,IF(Codes!BN64=2,Paramètres!$D$163,IF(Codes!BN64=3,Paramètres!$D$164,IF(Codes!BN64="A","",0))))),"")</f>
        <v/>
      </c>
      <c r="BM58" s="67" t="str">
        <f>IF(Codes!BO64&lt;&gt;"",IF(Codes!BO64=1,100,IF(Codes!BO64=9,Paramètres!$D$162,IF(Codes!BO64=2,Paramètres!$D$163,IF(Codes!BO64=3,Paramètres!$D$164,IF(Codes!BO64="A","",0))))),"")</f>
        <v/>
      </c>
      <c r="BN58" s="67" t="str">
        <f>IF(Codes!BP64&lt;&gt;"",IF(Codes!BP64=1,100,IF(Codes!BP64=9,Paramètres!$D$162,IF(Codes!BP64=2,Paramètres!$D$163,IF(Codes!BP64=3,Paramètres!$D$164,IF(Codes!BP64="A","",0))))),"")</f>
        <v/>
      </c>
      <c r="BO58" s="67" t="str">
        <f>IF(Codes!BQ64&lt;&gt;"",IF(Codes!BQ64=1,100,IF(Codes!BQ64=9,Paramètres!$D$162,IF(Codes!BQ64=2,Paramètres!$D$163,IF(Codes!BQ64=3,Paramètres!$D$164,IF(Codes!BQ64="A","",0))))),"")</f>
        <v/>
      </c>
      <c r="BP58" s="67" t="str">
        <f>IF(Codes!BR64&lt;&gt;"",IF(Codes!BR64=1,100,IF(Codes!BR64=9,Paramètres!$D$162,IF(Codes!BR64=2,Paramètres!$D$163,IF(Codes!BR64=3,Paramètres!$D$164,IF(Codes!BR64="A","",0))))),"")</f>
        <v/>
      </c>
      <c r="BQ58" s="67" t="str">
        <f>IF(Codes!BS64&lt;&gt;"",IF(Codes!BS64=1,100,IF(Codes!BS64=9,Paramètres!$D$162,IF(Codes!BS64=2,Paramètres!$D$163,IF(Codes!BS64=3,Paramètres!$D$164,IF(Codes!BS64="A","",0))))),"")</f>
        <v/>
      </c>
      <c r="BR58" s="67" t="str">
        <f>IF(Codes!BT64&lt;&gt;"",IF(Codes!BT64=1,100,IF(Codes!BT64=9,Paramètres!$D$162,IF(Codes!BT64=2,Paramètres!$D$163,IF(Codes!BT64=3,Paramètres!$D$164,IF(Codes!BT64="A","",0))))),"")</f>
        <v/>
      </c>
      <c r="BS58" s="67" t="str">
        <f>IF(Codes!BU64&lt;&gt;"",IF(Codes!BU64=1,100,IF(Codes!BU64=9,Paramètres!$D$162,IF(Codes!BU64=2,Paramètres!$D$163,IF(Codes!BU64=3,Paramètres!$D$164,IF(Codes!BU64="A","",0))))),"")</f>
        <v/>
      </c>
      <c r="BT58" s="67" t="str">
        <f>Codes!C64</f>
        <v/>
      </c>
    </row>
    <row r="59" spans="1:72" s="70" customFormat="1" ht="23.25">
      <c r="A59" s="69" t="str">
        <f>Codes!C65</f>
        <v/>
      </c>
      <c r="B59" s="67" t="str">
        <f>IF(Codes!D65&lt;&gt;"",IF(Codes!D65=1,100,IF(Codes!D65=9,Paramètres!$D$162,IF(Codes!D65=2,Paramètres!$D$163,IF(Codes!D65=3,Paramètres!$D$164,IF(Codes!D65="A","",0))))),"")</f>
        <v/>
      </c>
      <c r="C59" s="67" t="str">
        <f>IF(Codes!E65&lt;&gt;"",IF(Codes!E65=1,100,IF(Codes!E65=9,Paramètres!$D$162,IF(Codes!E65=2,Paramètres!$D$163,IF(Codes!E65=3,Paramètres!$D$164,IF(Codes!E65="A","",0))))),"")</f>
        <v/>
      </c>
      <c r="D59" s="67" t="str">
        <f>IF(Codes!F65&lt;&gt;"",IF(Codes!F65=1,100,IF(Codes!F65=9,Paramètres!$D$162,IF(Codes!F65=2,Paramètres!$D$163,IF(Codes!F65=3,Paramètres!$D$164,IF(Codes!F65="A","",0))))),"")</f>
        <v/>
      </c>
      <c r="E59" s="67" t="str">
        <f>IF(Codes!G65&lt;&gt;"",IF(Codes!G65=1,100,IF(Codes!G65=9,Paramètres!$D$162,IF(Codes!G65=2,Paramètres!$D$163,IF(Codes!G65=3,Paramètres!$D$164,IF(Codes!G65="A","",0))))),"")</f>
        <v/>
      </c>
      <c r="F59" s="67" t="str">
        <f>IF(Codes!H65&lt;&gt;"",IF(Codes!H65=1,100,IF(Codes!H65=9,Paramètres!$D$162,IF(Codes!H65=2,Paramètres!$D$163,IF(Codes!H65=3,Paramètres!$D$164,IF(Codes!H65="A","",0))))),"")</f>
        <v/>
      </c>
      <c r="G59" s="67" t="str">
        <f>IF(Codes!I65&lt;&gt;"",IF(Codes!I65=1,100,IF(Codes!I65=9,Paramètres!$D$162,IF(Codes!I65=2,Paramètres!$D$163,IF(Codes!I65=3,Paramètres!$D$164,IF(Codes!I65="A","",0))))),"")</f>
        <v/>
      </c>
      <c r="H59" s="67" t="str">
        <f>IF(Codes!J65&lt;&gt;"",IF(Codes!J65=1,100,IF(Codes!J65=9,Paramètres!$D$162,IF(Codes!J65=2,Paramètres!$D$163,IF(Codes!J65=3,Paramètres!$D$164,IF(Codes!J65="A","",0))))),"")</f>
        <v/>
      </c>
      <c r="I59" s="67" t="str">
        <f>IF(Codes!K65&lt;&gt;"",IF(Codes!K65=1,100,IF(Codes!K65=9,Paramètres!$D$162,IF(Codes!K65=2,Paramètres!$D$163,IF(Codes!K65=3,Paramètres!$D$164,IF(Codes!K65="A","",0))))),"")</f>
        <v/>
      </c>
      <c r="J59" s="67" t="str">
        <f>IF(Codes!L65&lt;&gt;"",IF(Codes!L65=1,100,IF(Codes!L65=9,Paramètres!$D$162,IF(Codes!L65=2,Paramètres!$D$163,IF(Codes!L65=3,Paramètres!$D$164,IF(Codes!L65="A","",0))))),"")</f>
        <v/>
      </c>
      <c r="K59" s="67" t="str">
        <f>IF(Codes!M65&lt;&gt;"",IF(Codes!M65=1,100,IF(Codes!M65=9,Paramètres!$D$162,IF(Codes!M65=2,Paramètres!$D$163,IF(Codes!M65=3,Paramètres!$D$164,IF(Codes!M65="A","",0))))),"")</f>
        <v/>
      </c>
      <c r="L59" s="67" t="str">
        <f>IF(Codes!N65&lt;&gt;"",IF(Codes!N65=1,100,IF(Codes!N65=9,Paramètres!$D$162,IF(Codes!N65=2,Paramètres!$D$163,IF(Codes!N65=3,Paramètres!$D$164,IF(Codes!N65="A","",0))))),"")</f>
        <v/>
      </c>
      <c r="M59" s="67" t="str">
        <f>IF(Codes!O65&lt;&gt;"",IF(Codes!O65=1,100,IF(Codes!O65=9,Paramètres!$D$162,IF(Codes!O65=2,Paramètres!$D$163,IF(Codes!O65=3,Paramètres!$D$164,IF(Codes!O65="A","",0))))),"")</f>
        <v/>
      </c>
      <c r="N59" s="67" t="str">
        <f>IF(Codes!P65&lt;&gt;"",IF(Codes!P65=1,100,IF(Codes!P65=9,Paramètres!$D$162,IF(Codes!P65=2,Paramètres!$D$163,IF(Codes!P65=3,Paramètres!$D$164,IF(Codes!P65="A","",0))))),"")</f>
        <v/>
      </c>
      <c r="O59" s="67" t="str">
        <f>IF(Codes!Q65&lt;&gt;"",IF(Codes!Q65=1,100,IF(Codes!Q65=9,Paramètres!$D$162,IF(Codes!Q65=2,Paramètres!$D$163,IF(Codes!Q65=3,Paramètres!$D$164,IF(Codes!Q65="A","",0))))),"")</f>
        <v/>
      </c>
      <c r="P59" s="67" t="str">
        <f>IF(Codes!R65&lt;&gt;"",IF(Codes!R65=1,100,IF(Codes!R65=9,Paramètres!$D$162,IF(Codes!R65=2,Paramètres!$D$163,IF(Codes!R65=3,Paramètres!$D$164,IF(Codes!R65="A","",0))))),"")</f>
        <v/>
      </c>
      <c r="Q59" s="67" t="str">
        <f>IF(Codes!S65&lt;&gt;"",IF(Codes!S65=1,100,IF(Codes!S65=9,Paramètres!$D$162,IF(Codes!S65=2,Paramètres!$D$163,IF(Codes!S65=3,Paramètres!$D$164,IF(Codes!S65="A","",0))))),"")</f>
        <v/>
      </c>
      <c r="R59" s="67" t="str">
        <f>IF(Codes!T65&lt;&gt;"",IF(Codes!T65=1,100,IF(Codes!T65=9,Paramètres!$D$162,IF(Codes!T65=2,Paramètres!$D$163,IF(Codes!T65=3,Paramètres!$D$164,IF(Codes!T65="A","",0))))),"")</f>
        <v/>
      </c>
      <c r="S59" s="67" t="str">
        <f>IF(Codes!U65&lt;&gt;"",IF(Codes!U65=1,100,IF(Codes!U65=9,Paramètres!$D$162,IF(Codes!U65=2,Paramètres!$D$163,IF(Codes!U65=3,Paramètres!$D$164,IF(Codes!U65="A","",0))))),"")</f>
        <v/>
      </c>
      <c r="T59" s="67" t="str">
        <f>IF(Codes!V65&lt;&gt;"",IF(Codes!V65=1,100,IF(Codes!V65=9,Paramètres!$D$162,IF(Codes!V65=2,Paramètres!$D$163,IF(Codes!V65=3,Paramètres!$D$164,IF(Codes!V65="A","",0))))),"")</f>
        <v/>
      </c>
      <c r="U59" s="67" t="str">
        <f>IF(Codes!W65&lt;&gt;"",IF(Codes!W65=1,100,IF(Codes!W65=9,Paramètres!$D$162,IF(Codes!W65=2,Paramètres!$D$163,IF(Codes!W65=3,Paramètres!$D$164,IF(Codes!W65="A","",0))))),"")</f>
        <v/>
      </c>
      <c r="V59" s="67" t="str">
        <f>IF(Codes!X65&lt;&gt;"",IF(Codes!X65=1,100,IF(Codes!X65=9,Paramètres!$D$162,IF(Codes!X65=2,Paramètres!$D$163,IF(Codes!X65=3,Paramètres!$D$164,IF(Codes!X65="A","",0))))),"")</f>
        <v/>
      </c>
      <c r="W59" s="67" t="str">
        <f>IF(Codes!Y65&lt;&gt;"",IF(Codes!Y65=1,100,IF(Codes!Y65=9,Paramètres!$D$162,IF(Codes!Y65=2,Paramètres!$D$163,IF(Codes!Y65=3,Paramètres!$D$164,IF(Codes!Y65="A","",0))))),"")</f>
        <v/>
      </c>
      <c r="X59" s="67" t="str">
        <f>IF(Codes!Z65&lt;&gt;"",IF(Codes!Z65=1,100,IF(Codes!Z65=9,Paramètres!$D$162,IF(Codes!Z65=2,Paramètres!$D$163,IF(Codes!Z65=3,Paramètres!$D$164,IF(Codes!Z65="A","",0))))),"")</f>
        <v/>
      </c>
      <c r="Y59" s="67" t="str">
        <f>IF(Codes!AA65&lt;&gt;"",IF(Codes!AA65=1,100,IF(Codes!AA65=9,Paramètres!$D$162,IF(Codes!AA65=2,Paramètres!$D$163,IF(Codes!AA65=3,Paramètres!$D$164,IF(Codes!AA65="A","",0))))),"")</f>
        <v/>
      </c>
      <c r="Z59" s="67" t="str">
        <f>IF(Codes!AB65&lt;&gt;"",IF(Codes!AB65=1,100,IF(Codes!AB65=9,Paramètres!$D$162,IF(Codes!AB65=2,Paramètres!$D$163,IF(Codes!AB65=3,Paramètres!$D$164,IF(Codes!AB65="A","",0))))),"")</f>
        <v/>
      </c>
      <c r="AA59" s="67" t="str">
        <f>IF(Codes!AC65&lt;&gt;"",IF(Codes!AC65=1,100,IF(Codes!AC65=9,Paramètres!$D$162,IF(Codes!AC65=2,Paramètres!$D$163,IF(Codes!AC65=3,Paramètres!$D$164,IF(Codes!AC65="A","",0))))),"")</f>
        <v/>
      </c>
      <c r="AB59" s="67" t="str">
        <f>IF(Codes!AD65&lt;&gt;"",IF(Codes!AD65=1,100,IF(Codes!AD65=9,Paramètres!$D$162,IF(Codes!AD65=2,Paramètres!$D$163,IF(Codes!AD65=3,Paramètres!$D$164,IF(Codes!AD65="A","",0))))),"")</f>
        <v/>
      </c>
      <c r="AC59" s="67" t="str">
        <f>IF(Codes!AE65&lt;&gt;"",IF(Codes!AE65=1,100,IF(Codes!AE65=9,Paramètres!$D$162,IF(Codes!AE65=2,Paramètres!$D$163,IF(Codes!AE65=3,Paramètres!$D$164,IF(Codes!AE65="A","",0))))),"")</f>
        <v/>
      </c>
      <c r="AD59" s="67" t="str">
        <f>IF(Codes!AF65&lt;&gt;"",IF(Codes!AF65=1,100,IF(Codes!AF65=9,Paramètres!$D$162,IF(Codes!AF65=2,Paramètres!$D$163,IF(Codes!AF65=3,Paramètres!$D$164,IF(Codes!AF65="A","",0))))),"")</f>
        <v/>
      </c>
      <c r="AE59" s="67" t="str">
        <f>IF(Codes!AG65&lt;&gt;"",IF(Codes!AG65=1,100,IF(Codes!AG65=9,Paramètres!$D$162,IF(Codes!AG65=2,Paramètres!$D$163,IF(Codes!AG65=3,Paramètres!$D$164,IF(Codes!AG65="A","",0))))),"")</f>
        <v/>
      </c>
      <c r="AF59" s="67" t="str">
        <f>IF(Codes!AH65&lt;&gt;"",IF(Codes!AH65=1,100,IF(Codes!AH65=9,Paramètres!$D$162,IF(Codes!AH65=2,Paramètres!$D$163,IF(Codes!AH65=3,Paramètres!$D$164,IF(Codes!AH65="A","",0))))),"")</f>
        <v/>
      </c>
      <c r="AG59" s="67" t="str">
        <f>IF(Codes!AI65&lt;&gt;"",IF(Codes!AI65=1,100,IF(Codes!AI65=9,Paramètres!$D$162,IF(Codes!AI65=2,Paramètres!$D$163,IF(Codes!AI65=3,Paramètres!$D$164,IF(Codes!AI65="A","",0))))),"")</f>
        <v/>
      </c>
      <c r="AH59" s="67" t="str">
        <f>IF(Codes!AJ65&lt;&gt;"",IF(Codes!AJ65=1,100,IF(Codes!AJ65=9,Paramètres!$D$162,IF(Codes!AJ65=2,Paramètres!$D$163,IF(Codes!AJ65=3,Paramètres!$D$164,IF(Codes!AJ65="A","",0))))),"")</f>
        <v/>
      </c>
      <c r="AI59" s="67" t="str">
        <f>IF(Codes!AK65&lt;&gt;"",IF(Codes!AK65=1,100,IF(Codes!AK65=9,Paramètres!$D$162,IF(Codes!AK65=2,Paramètres!$D$163,IF(Codes!AK65=3,Paramètres!$D$164,IF(Codes!AK65="A","",0))))),"")</f>
        <v/>
      </c>
      <c r="AJ59" s="67" t="str">
        <f>IF(Codes!AL65&lt;&gt;"",IF(Codes!AL65=1,100,IF(Codes!AL65=9,Paramètres!$D$162,IF(Codes!AL65=2,Paramètres!$D$163,IF(Codes!AL65=3,Paramètres!$D$164,IF(Codes!AL65="A","",0))))),"")</f>
        <v/>
      </c>
      <c r="AK59" s="67" t="str">
        <f>IF(Codes!AM65&lt;&gt;"",IF(Codes!AM65=1,100,IF(Codes!AM65=9,Paramètres!$D$162,IF(Codes!AM65=2,Paramètres!$D$163,IF(Codes!AM65=3,Paramètres!$D$164,IF(Codes!AM65="A","",0))))),"")</f>
        <v/>
      </c>
      <c r="AL59" s="67" t="str">
        <f>IF(Codes!AN65&lt;&gt;"",IF(Codes!AN65=1,100,IF(Codes!AN65=9,Paramètres!$D$162,IF(Codes!AN65=2,Paramètres!$D$163,IF(Codes!AN65=3,Paramètres!$D$164,IF(Codes!AN65="A","",0))))),"")</f>
        <v/>
      </c>
      <c r="AM59" s="67" t="str">
        <f>IF(Codes!AO65&lt;&gt;"",IF(Codes!AO65=1,100,IF(Codes!AO65=9,50,IF(Codes!AO65=2,Paramètres!$D$163,IF(Codes!AO65=3,Paramètres!$D$164,IF(Codes!AO65="A","",0))))),"")</f>
        <v/>
      </c>
      <c r="AN59" s="67" t="str">
        <f>IF(Codes!AP65&lt;&gt;"",IF(Codes!AP65=1,100,IF(Codes!AP65=9,50,IF(Codes!AP65=2,Paramètres!$D$163,IF(Codes!AP65=3,Paramètres!$D$164,IF(Codes!AP65="A","",0))))),"")</f>
        <v/>
      </c>
      <c r="AO59" s="67" t="str">
        <f>IF(Codes!AQ65&lt;&gt;"",IF(Codes!AQ65=1,100,IF(Codes!AQ65=9,50,IF(Codes!AQ65=2,Paramètres!$D$163,IF(Codes!AQ65=3,Paramètres!$D$164,IF(Codes!AQ65="A","",0))))),"")</f>
        <v/>
      </c>
      <c r="AP59" s="67" t="str">
        <f>IF(Codes!AR65&lt;&gt;"",IF(Codes!AR65=1,100,IF(Codes!AR65=9,50,IF(Codes!AR65=2,Paramètres!$D$163,IF(Codes!AR65=3,Paramètres!$D$164,IF(Codes!AR65="A","",0))))),"")</f>
        <v/>
      </c>
      <c r="AQ59" s="67" t="str">
        <f>IF(Codes!AS65&lt;&gt;"",IF(Codes!AS65=1,100,IF(Codes!AS65=9,Paramètres!$D$162,IF(Codes!AS65=2,Paramètres!$D$163,IF(Codes!AS65=3,Paramètres!$D$164,IF(Codes!AS65="A","",0))))),"")</f>
        <v/>
      </c>
      <c r="AR59" s="67" t="str">
        <f>IF(Codes!AT65&lt;&gt;"",IF(Codes!AT65=1,100,IF(Codes!AT65=9,50,IF(Codes!AT65=2,Paramètres!$D$163,IF(Codes!AT65=3,Paramètres!$D$164,IF(Codes!AT65="A","",0))))),"")</f>
        <v/>
      </c>
      <c r="AS59" s="67" t="str">
        <f>IF(Codes!AU65&lt;&gt;"",IF(Codes!AU65=1,100,IF(Codes!AU65=9,Paramètres!$D$162,IF(Codes!AU65=2,Paramètres!$D$163,IF(Codes!AU65=3,Paramètres!$D$164,IF(Codes!AU65="A","",0))))),"")</f>
        <v/>
      </c>
      <c r="AT59" s="67" t="str">
        <f>IF(Codes!AV65&lt;&gt;"",IF(Codes!AV65=1,100,IF(Codes!AV65=9,50,IF(Codes!AV65=2,Paramètres!$D$163,IF(Codes!AV65=3,Paramètres!$D$164,IF(Codes!AV65="A","",0))))),"")</f>
        <v/>
      </c>
      <c r="AU59" s="67" t="str">
        <f>IF(Codes!AW65&lt;&gt;"",IF(Codes!AW65=1,100,IF(Codes!AW65=9,Paramètres!$D$162,IF(Codes!AW65=2,Paramètres!$D$163,IF(Codes!AW65=3,Paramètres!$D$164,IF(Codes!AW65="A","",0))))),"")</f>
        <v/>
      </c>
      <c r="AV59" s="67" t="str">
        <f>IF(Codes!AX65&lt;&gt;"",IF(Codes!AX65=1,100,IF(Codes!AX65=9,Paramètres!$D$162,IF(Codes!AX65=2,Paramètres!$D$163,IF(Codes!AX65=3,Paramètres!$D$164,IF(Codes!AX65="A","",0))))),"")</f>
        <v/>
      </c>
      <c r="AW59" s="67" t="str">
        <f>IF(Codes!AY65&lt;&gt;"",IF(Codes!AY65=1,100,IF(Codes!AY65=9,Paramètres!$D$162,IF(Codes!AY65=2,Paramètres!$D$163,IF(Codes!AY65=3,Paramètres!$D$164,IF(Codes!AY65="A","",0))))),"")</f>
        <v/>
      </c>
      <c r="AX59" s="67" t="str">
        <f>IF(Codes!AZ65&lt;&gt;"",IF(Codes!AZ65=1,100,IF(Codes!AZ65=9,50,IF(Codes!AZ65=2,Paramètres!$D$163,IF(Codes!AZ65=3,Paramètres!$D$164,IF(Codes!AZ65="A","",0))))),"")</f>
        <v/>
      </c>
      <c r="AY59" s="67" t="str">
        <f>IF(Codes!BA65&lt;&gt;"",IF(Codes!BA65=1,100,IF(Codes!BA65=9,Paramètres!$D$162,IF(Codes!BA65=2,Paramètres!$D$163,IF(Codes!BA65=3,Paramètres!$D$164,IF(Codes!BA65="A","",0))))),"")</f>
        <v/>
      </c>
      <c r="AZ59" s="67" t="str">
        <f>IF(Codes!BB65&lt;&gt;"",IF(Codes!BB65=1,100,IF(Codes!BB65=9,Paramètres!$D$162,IF(Codes!BB65=2,Paramètres!$D$163,IF(Codes!BB65=3,Paramètres!$D$164,IF(Codes!BB65="A","",0))))),"")</f>
        <v/>
      </c>
      <c r="BA59" s="67" t="str">
        <f>IF(Codes!BC65&lt;&gt;"",IF(Codes!BC65=1,100,IF(Codes!BC65=9,Paramètres!$D$162,IF(Codes!BC65=2,Paramètres!$D$163,IF(Codes!BC65=3,Paramètres!$D$164,IF(Codes!BC65="A","",0))))),"")</f>
        <v/>
      </c>
      <c r="BB59" s="67" t="str">
        <f>IF(Codes!BD65&lt;&gt;"",IF(Codes!BD65=1,100,IF(Codes!BD65=9,Paramètres!$D$162,IF(Codes!BD65=2,Paramètres!$D$163,IF(Codes!BD65=3,Paramètres!$D$164,IF(Codes!BD65="A","",0))))),"")</f>
        <v/>
      </c>
      <c r="BC59" s="67" t="str">
        <f>IF(Codes!BE65&lt;&gt;"",IF(Codes!BE65=1,100,IF(Codes!BE65=9,Paramètres!$D$162,IF(Codes!BE65=2,Paramètres!$D$163,IF(Codes!BE65=3,Paramètres!$D$164,IF(Codes!BE65="A","",0))))),"")</f>
        <v/>
      </c>
      <c r="BD59" s="67" t="str">
        <f>IF(Codes!BF65&lt;&gt;"",IF(Codes!BF65=1,100,IF(Codes!BF65=9,Paramètres!$D$162,IF(Codes!BF65=2,Paramètres!$D$163,IF(Codes!BF65=3,Paramètres!$D$164,IF(Codes!BF65="A","",0))))),"")</f>
        <v/>
      </c>
      <c r="BE59" s="67" t="str">
        <f>IF(Codes!BG65&lt;&gt;"",IF(Codes!BG65=1,100,IF(Codes!BG65=9,Paramètres!$D$162,IF(Codes!BG65=2,Paramètres!$D$163,IF(Codes!BG65=3,Paramètres!$D$164,IF(Codes!BG65="A","",0))))),"")</f>
        <v/>
      </c>
      <c r="BF59" s="67" t="str">
        <f>IF(Codes!BH65&lt;&gt;"",IF(Codes!BH65=1,100,IF(Codes!BH65=9,Paramètres!$D$162,IF(Codes!BH65=2,Paramètres!$D$163,IF(Codes!BH65=3,Paramètres!$D$164,IF(Codes!BH65="A","",0))))),"")</f>
        <v/>
      </c>
      <c r="BG59" s="67" t="str">
        <f>IF(Codes!BI65&lt;&gt;"",IF(Codes!BI65=1,100,IF(Codes!BI65=9,Paramètres!$D$162,IF(Codes!BI65=2,Paramètres!$D$163,IF(Codes!BI65=3,Paramètres!$D$164,IF(Codes!BI65="A","",0))))),"")</f>
        <v/>
      </c>
      <c r="BH59" s="67" t="str">
        <f>IF(Codes!BJ65&lt;&gt;"",IF(Codes!BJ65=1,100,IF(Codes!BJ65=9,50,IF(Codes!BJ65=2,Paramètres!$D$163,IF(Codes!BJ65=3,Paramètres!$D$164,IF(Codes!BJ65="A","",0))))),"")</f>
        <v/>
      </c>
      <c r="BI59" s="67" t="str">
        <f>IF(Codes!BK65&lt;&gt;"",IF(Codes!BK65=1,100,IF(Codes!BK65=9,Paramètres!$D$162,IF(Codes!BK65=2,Paramètres!$D$163,IF(Codes!BK65=3,Paramètres!$D$164,IF(Codes!BK65="A","",0))))),"")</f>
        <v/>
      </c>
      <c r="BJ59" s="67" t="str">
        <f>IF(Codes!BL65&lt;&gt;"",IF(Codes!BL65=1,100,IF(Codes!BL65=9,Paramètres!$D$162,IF(Codes!BL65=2,Paramètres!$D$163,IF(Codes!BL65=3,Paramètres!$D$164,IF(Codes!BL65="A","",0))))),"")</f>
        <v/>
      </c>
      <c r="BK59" s="67" t="str">
        <f>IF(Codes!BM65&lt;&gt;"",IF(Codes!BM65=1,100,IF(Codes!BM65=9,Paramètres!$D$162,IF(Codes!BM65=2,Paramètres!$D$163,IF(Codes!BM65=3,Paramètres!$D$164,IF(Codes!BM65="A","",0))))),"")</f>
        <v/>
      </c>
      <c r="BL59" s="67" t="str">
        <f>IF(Codes!BN65&lt;&gt;"",IF(Codes!BN65=1,100,IF(Codes!BN65=9,Paramètres!$D$162,IF(Codes!BN65=2,Paramètres!$D$163,IF(Codes!BN65=3,Paramètres!$D$164,IF(Codes!BN65="A","",0))))),"")</f>
        <v/>
      </c>
      <c r="BM59" s="67" t="str">
        <f>IF(Codes!BO65&lt;&gt;"",IF(Codes!BO65=1,100,IF(Codes!BO65=9,Paramètres!$D$162,IF(Codes!BO65=2,Paramètres!$D$163,IF(Codes!BO65=3,Paramètres!$D$164,IF(Codes!BO65="A","",0))))),"")</f>
        <v/>
      </c>
      <c r="BN59" s="67" t="str">
        <f>IF(Codes!BP65&lt;&gt;"",IF(Codes!BP65=1,100,IF(Codes!BP65=9,Paramètres!$D$162,IF(Codes!BP65=2,Paramètres!$D$163,IF(Codes!BP65=3,Paramètres!$D$164,IF(Codes!BP65="A","",0))))),"")</f>
        <v/>
      </c>
      <c r="BO59" s="67" t="str">
        <f>IF(Codes!BQ65&lt;&gt;"",IF(Codes!BQ65=1,100,IF(Codes!BQ65=9,Paramètres!$D$162,IF(Codes!BQ65=2,Paramètres!$D$163,IF(Codes!BQ65=3,Paramètres!$D$164,IF(Codes!BQ65="A","",0))))),"")</f>
        <v/>
      </c>
      <c r="BP59" s="67" t="str">
        <f>IF(Codes!BR65&lt;&gt;"",IF(Codes!BR65=1,100,IF(Codes!BR65=9,Paramètres!$D$162,IF(Codes!BR65=2,Paramètres!$D$163,IF(Codes!BR65=3,Paramètres!$D$164,IF(Codes!BR65="A","",0))))),"")</f>
        <v/>
      </c>
      <c r="BQ59" s="67" t="str">
        <f>IF(Codes!BS65&lt;&gt;"",IF(Codes!BS65=1,100,IF(Codes!BS65=9,Paramètres!$D$162,IF(Codes!BS65=2,Paramètres!$D$163,IF(Codes!BS65=3,Paramètres!$D$164,IF(Codes!BS65="A","",0))))),"")</f>
        <v/>
      </c>
      <c r="BR59" s="67" t="str">
        <f>IF(Codes!BT65&lt;&gt;"",IF(Codes!BT65=1,100,IF(Codes!BT65=9,Paramètres!$D$162,IF(Codes!BT65=2,Paramètres!$D$163,IF(Codes!BT65=3,Paramètres!$D$164,IF(Codes!BT65="A","",0))))),"")</f>
        <v/>
      </c>
      <c r="BS59" s="67" t="str">
        <f>IF(Codes!BU65&lt;&gt;"",IF(Codes!BU65=1,100,IF(Codes!BU65=9,Paramètres!$D$162,IF(Codes!BU65=2,Paramètres!$D$163,IF(Codes!BU65=3,Paramètres!$D$164,IF(Codes!BU65="A","",0))))),"")</f>
        <v/>
      </c>
      <c r="BT59" s="67" t="str">
        <f>Codes!C65</f>
        <v/>
      </c>
    </row>
    <row r="60" spans="1:72" s="70" customFormat="1" ht="23.25">
      <c r="A60" s="69" t="str">
        <f>Codes!C66</f>
        <v/>
      </c>
      <c r="B60" s="67" t="str">
        <f>IF(Codes!D66&lt;&gt;"",IF(Codes!D66=1,100,IF(Codes!D66=9,Paramètres!$D$162,IF(Codes!D66=2,Paramètres!$D$163,IF(Codes!D66=3,Paramètres!$D$164,IF(Codes!D66="A","",0))))),"")</f>
        <v/>
      </c>
      <c r="C60" s="67" t="str">
        <f>IF(Codes!E66&lt;&gt;"",IF(Codes!E66=1,100,IF(Codes!E66=9,Paramètres!$D$162,IF(Codes!E66=2,Paramètres!$D$163,IF(Codes!E66=3,Paramètres!$D$164,IF(Codes!E66="A","",0))))),"")</f>
        <v/>
      </c>
      <c r="D60" s="67" t="str">
        <f>IF(Codes!F66&lt;&gt;"",IF(Codes!F66=1,100,IF(Codes!F66=9,Paramètres!$D$162,IF(Codes!F66=2,Paramètres!$D$163,IF(Codes!F66=3,Paramètres!$D$164,IF(Codes!F66="A","",0))))),"")</f>
        <v/>
      </c>
      <c r="E60" s="67" t="str">
        <f>IF(Codes!G66&lt;&gt;"",IF(Codes!G66=1,100,IF(Codes!G66=9,Paramètres!$D$162,IF(Codes!G66=2,Paramètres!$D$163,IF(Codes!G66=3,Paramètres!$D$164,IF(Codes!G66="A","",0))))),"")</f>
        <v/>
      </c>
      <c r="F60" s="67" t="str">
        <f>IF(Codes!H66&lt;&gt;"",IF(Codes!H66=1,100,IF(Codes!H66=9,Paramètres!$D$162,IF(Codes!H66=2,Paramètres!$D$163,IF(Codes!H66=3,Paramètres!$D$164,IF(Codes!H66="A","",0))))),"")</f>
        <v/>
      </c>
      <c r="G60" s="67" t="str">
        <f>IF(Codes!I66&lt;&gt;"",IF(Codes!I66=1,100,IF(Codes!I66=9,Paramètres!$D$162,IF(Codes!I66=2,Paramètres!$D$163,IF(Codes!I66=3,Paramètres!$D$164,IF(Codes!I66="A","",0))))),"")</f>
        <v/>
      </c>
      <c r="H60" s="67" t="str">
        <f>IF(Codes!J66&lt;&gt;"",IF(Codes!J66=1,100,IF(Codes!J66=9,Paramètres!$D$162,IF(Codes!J66=2,Paramètres!$D$163,IF(Codes!J66=3,Paramètres!$D$164,IF(Codes!J66="A","",0))))),"")</f>
        <v/>
      </c>
      <c r="I60" s="67" t="str">
        <f>IF(Codes!K66&lt;&gt;"",IF(Codes!K66=1,100,IF(Codes!K66=9,Paramètres!$D$162,IF(Codes!K66=2,Paramètres!$D$163,IF(Codes!K66=3,Paramètres!$D$164,IF(Codes!K66="A","",0))))),"")</f>
        <v/>
      </c>
      <c r="J60" s="67" t="str">
        <f>IF(Codes!L66&lt;&gt;"",IF(Codes!L66=1,100,IF(Codes!L66=9,Paramètres!$D$162,IF(Codes!L66=2,Paramètres!$D$163,IF(Codes!L66=3,Paramètres!$D$164,IF(Codes!L66="A","",0))))),"")</f>
        <v/>
      </c>
      <c r="K60" s="67" t="str">
        <f>IF(Codes!M66&lt;&gt;"",IF(Codes!M66=1,100,IF(Codes!M66=9,Paramètres!$D$162,IF(Codes!M66=2,Paramètres!$D$163,IF(Codes!M66=3,Paramètres!$D$164,IF(Codes!M66="A","",0))))),"")</f>
        <v/>
      </c>
      <c r="L60" s="67" t="str">
        <f>IF(Codes!N66&lt;&gt;"",IF(Codes!N66=1,100,IF(Codes!N66=9,Paramètres!$D$162,IF(Codes!N66=2,Paramètres!$D$163,IF(Codes!N66=3,Paramètres!$D$164,IF(Codes!N66="A","",0))))),"")</f>
        <v/>
      </c>
      <c r="M60" s="67" t="str">
        <f>IF(Codes!O66&lt;&gt;"",IF(Codes!O66=1,100,IF(Codes!O66=9,Paramètres!$D$162,IF(Codes!O66=2,Paramètres!$D$163,IF(Codes!O66=3,Paramètres!$D$164,IF(Codes!O66="A","",0))))),"")</f>
        <v/>
      </c>
      <c r="N60" s="67" t="str">
        <f>IF(Codes!P66&lt;&gt;"",IF(Codes!P66=1,100,IF(Codes!P66=9,Paramètres!$D$162,IF(Codes!P66=2,Paramètres!$D$163,IF(Codes!P66=3,Paramètres!$D$164,IF(Codes!P66="A","",0))))),"")</f>
        <v/>
      </c>
      <c r="O60" s="67" t="str">
        <f>IF(Codes!Q66&lt;&gt;"",IF(Codes!Q66=1,100,IF(Codes!Q66=9,Paramètres!$D$162,IF(Codes!Q66=2,Paramètres!$D$163,IF(Codes!Q66=3,Paramètres!$D$164,IF(Codes!Q66="A","",0))))),"")</f>
        <v/>
      </c>
      <c r="P60" s="67" t="str">
        <f>IF(Codes!R66&lt;&gt;"",IF(Codes!R66=1,100,IF(Codes!R66=9,Paramètres!$D$162,IF(Codes!R66=2,Paramètres!$D$163,IF(Codes!R66=3,Paramètres!$D$164,IF(Codes!R66="A","",0))))),"")</f>
        <v/>
      </c>
      <c r="Q60" s="67" t="str">
        <f>IF(Codes!S66&lt;&gt;"",IF(Codes!S66=1,100,IF(Codes!S66=9,Paramètres!$D$162,IF(Codes!S66=2,Paramètres!$D$163,IF(Codes!S66=3,Paramètres!$D$164,IF(Codes!S66="A","",0))))),"")</f>
        <v/>
      </c>
      <c r="R60" s="67" t="str">
        <f>IF(Codes!T66&lt;&gt;"",IF(Codes!T66=1,100,IF(Codes!T66=9,Paramètres!$D$162,IF(Codes!T66=2,Paramètres!$D$163,IF(Codes!T66=3,Paramètres!$D$164,IF(Codes!T66="A","",0))))),"")</f>
        <v/>
      </c>
      <c r="S60" s="67" t="str">
        <f>IF(Codes!U66&lt;&gt;"",IF(Codes!U66=1,100,IF(Codes!U66=9,Paramètres!$D$162,IF(Codes!U66=2,Paramètres!$D$163,IF(Codes!U66=3,Paramètres!$D$164,IF(Codes!U66="A","",0))))),"")</f>
        <v/>
      </c>
      <c r="T60" s="67" t="str">
        <f>IF(Codes!V66&lt;&gt;"",IF(Codes!V66=1,100,IF(Codes!V66=9,Paramètres!$D$162,IF(Codes!V66=2,Paramètres!$D$163,IF(Codes!V66=3,Paramètres!$D$164,IF(Codes!V66="A","",0))))),"")</f>
        <v/>
      </c>
      <c r="U60" s="67" t="str">
        <f>IF(Codes!W66&lt;&gt;"",IF(Codes!W66=1,100,IF(Codes!W66=9,Paramètres!$D$162,IF(Codes!W66=2,Paramètres!$D$163,IF(Codes!W66=3,Paramètres!$D$164,IF(Codes!W66="A","",0))))),"")</f>
        <v/>
      </c>
      <c r="V60" s="67" t="str">
        <f>IF(Codes!X66&lt;&gt;"",IF(Codes!X66=1,100,IF(Codes!X66=9,Paramètres!$D$162,IF(Codes!X66=2,Paramètres!$D$163,IF(Codes!X66=3,Paramètres!$D$164,IF(Codes!X66="A","",0))))),"")</f>
        <v/>
      </c>
      <c r="W60" s="67" t="str">
        <f>IF(Codes!Y66&lt;&gt;"",IF(Codes!Y66=1,100,IF(Codes!Y66=9,Paramètres!$D$162,IF(Codes!Y66=2,Paramètres!$D$163,IF(Codes!Y66=3,Paramètres!$D$164,IF(Codes!Y66="A","",0))))),"")</f>
        <v/>
      </c>
      <c r="X60" s="67" t="str">
        <f>IF(Codes!Z66&lt;&gt;"",IF(Codes!Z66=1,100,IF(Codes!Z66=9,Paramètres!$D$162,IF(Codes!Z66=2,Paramètres!$D$163,IF(Codes!Z66=3,Paramètres!$D$164,IF(Codes!Z66="A","",0))))),"")</f>
        <v/>
      </c>
      <c r="Y60" s="67" t="str">
        <f>IF(Codes!AA66&lt;&gt;"",IF(Codes!AA66=1,100,IF(Codes!AA66=9,Paramètres!$D$162,IF(Codes!AA66=2,Paramètres!$D$163,IF(Codes!AA66=3,Paramètres!$D$164,IF(Codes!AA66="A","",0))))),"")</f>
        <v/>
      </c>
      <c r="Z60" s="67" t="str">
        <f>IF(Codes!AB66&lt;&gt;"",IF(Codes!AB66=1,100,IF(Codes!AB66=9,Paramètres!$D$162,IF(Codes!AB66=2,Paramètres!$D$163,IF(Codes!AB66=3,Paramètres!$D$164,IF(Codes!AB66="A","",0))))),"")</f>
        <v/>
      </c>
      <c r="AA60" s="67" t="str">
        <f>IF(Codes!AC66&lt;&gt;"",IF(Codes!AC66=1,100,IF(Codes!AC66=9,Paramètres!$D$162,IF(Codes!AC66=2,Paramètres!$D$163,IF(Codes!AC66=3,Paramètres!$D$164,IF(Codes!AC66="A","",0))))),"")</f>
        <v/>
      </c>
      <c r="AB60" s="67" t="str">
        <f>IF(Codes!AD66&lt;&gt;"",IF(Codes!AD66=1,100,IF(Codes!AD66=9,Paramètres!$D$162,IF(Codes!AD66=2,Paramètres!$D$163,IF(Codes!AD66=3,Paramètres!$D$164,IF(Codes!AD66="A","",0))))),"")</f>
        <v/>
      </c>
      <c r="AC60" s="67" t="str">
        <f>IF(Codes!AE66&lt;&gt;"",IF(Codes!AE66=1,100,IF(Codes!AE66=9,Paramètres!$D$162,IF(Codes!AE66=2,Paramètres!$D$163,IF(Codes!AE66=3,Paramètres!$D$164,IF(Codes!AE66="A","",0))))),"")</f>
        <v/>
      </c>
      <c r="AD60" s="67" t="str">
        <f>IF(Codes!AF66&lt;&gt;"",IF(Codes!AF66=1,100,IF(Codes!AF66=9,Paramètres!$D$162,IF(Codes!AF66=2,Paramètres!$D$163,IF(Codes!AF66=3,Paramètres!$D$164,IF(Codes!AF66="A","",0))))),"")</f>
        <v/>
      </c>
      <c r="AE60" s="67" t="str">
        <f>IF(Codes!AG66&lt;&gt;"",IF(Codes!AG66=1,100,IF(Codes!AG66=9,Paramètres!$D$162,IF(Codes!AG66=2,Paramètres!$D$163,IF(Codes!AG66=3,Paramètres!$D$164,IF(Codes!AG66="A","",0))))),"")</f>
        <v/>
      </c>
      <c r="AF60" s="67" t="str">
        <f>IF(Codes!AH66&lt;&gt;"",IF(Codes!AH66=1,100,IF(Codes!AH66=9,Paramètres!$D$162,IF(Codes!AH66=2,Paramètres!$D$163,IF(Codes!AH66=3,Paramètres!$D$164,IF(Codes!AH66="A","",0))))),"")</f>
        <v/>
      </c>
      <c r="AG60" s="67" t="str">
        <f>IF(Codes!AI66&lt;&gt;"",IF(Codes!AI66=1,100,IF(Codes!AI66=9,Paramètres!$D$162,IF(Codes!AI66=2,Paramètres!$D$163,IF(Codes!AI66=3,Paramètres!$D$164,IF(Codes!AI66="A","",0))))),"")</f>
        <v/>
      </c>
      <c r="AH60" s="67" t="str">
        <f>IF(Codes!AJ66&lt;&gt;"",IF(Codes!AJ66=1,100,IF(Codes!AJ66=9,Paramètres!$D$162,IF(Codes!AJ66=2,Paramètres!$D$163,IF(Codes!AJ66=3,Paramètres!$D$164,IF(Codes!AJ66="A","",0))))),"")</f>
        <v/>
      </c>
      <c r="AI60" s="67" t="str">
        <f>IF(Codes!AK66&lt;&gt;"",IF(Codes!AK66=1,100,IF(Codes!AK66=9,Paramètres!$D$162,IF(Codes!AK66=2,Paramètres!$D$163,IF(Codes!AK66=3,Paramètres!$D$164,IF(Codes!AK66="A","",0))))),"")</f>
        <v/>
      </c>
      <c r="AJ60" s="67" t="str">
        <f>IF(Codes!AL66&lt;&gt;"",IF(Codes!AL66=1,100,IF(Codes!AL66=9,Paramètres!$D$162,IF(Codes!AL66=2,Paramètres!$D$163,IF(Codes!AL66=3,Paramètres!$D$164,IF(Codes!AL66="A","",0))))),"")</f>
        <v/>
      </c>
      <c r="AK60" s="67" t="str">
        <f>IF(Codes!AM66&lt;&gt;"",IF(Codes!AM66=1,100,IF(Codes!AM66=9,Paramètres!$D$162,IF(Codes!AM66=2,Paramètres!$D$163,IF(Codes!AM66=3,Paramètres!$D$164,IF(Codes!AM66="A","",0))))),"")</f>
        <v/>
      </c>
      <c r="AL60" s="67" t="str">
        <f>IF(Codes!AN66&lt;&gt;"",IF(Codes!AN66=1,100,IF(Codes!AN66=9,Paramètres!$D$162,IF(Codes!AN66=2,Paramètres!$D$163,IF(Codes!AN66=3,Paramètres!$D$164,IF(Codes!AN66="A","",0))))),"")</f>
        <v/>
      </c>
      <c r="AM60" s="67" t="str">
        <f>IF(Codes!AO66&lt;&gt;"",IF(Codes!AO66=1,100,IF(Codes!AO66=9,50,IF(Codes!AO66=2,Paramètres!$D$163,IF(Codes!AO66=3,Paramètres!$D$164,IF(Codes!AO66="A","",0))))),"")</f>
        <v/>
      </c>
      <c r="AN60" s="67" t="str">
        <f>IF(Codes!AP66&lt;&gt;"",IF(Codes!AP66=1,100,IF(Codes!AP66=9,50,IF(Codes!AP66=2,Paramètres!$D$163,IF(Codes!AP66=3,Paramètres!$D$164,IF(Codes!AP66="A","",0))))),"")</f>
        <v/>
      </c>
      <c r="AO60" s="67" t="str">
        <f>IF(Codes!AQ66&lt;&gt;"",IF(Codes!AQ66=1,100,IF(Codes!AQ66=9,50,IF(Codes!AQ66=2,Paramètres!$D$163,IF(Codes!AQ66=3,Paramètres!$D$164,IF(Codes!AQ66="A","",0))))),"")</f>
        <v/>
      </c>
      <c r="AP60" s="67" t="str">
        <f>IF(Codes!AR66&lt;&gt;"",IF(Codes!AR66=1,100,IF(Codes!AR66=9,50,IF(Codes!AR66=2,Paramètres!$D$163,IF(Codes!AR66=3,Paramètres!$D$164,IF(Codes!AR66="A","",0))))),"")</f>
        <v/>
      </c>
      <c r="AQ60" s="67" t="str">
        <f>IF(Codes!AS66&lt;&gt;"",IF(Codes!AS66=1,100,IF(Codes!AS66=9,Paramètres!$D$162,IF(Codes!AS66=2,Paramètres!$D$163,IF(Codes!AS66=3,Paramètres!$D$164,IF(Codes!AS66="A","",0))))),"")</f>
        <v/>
      </c>
      <c r="AR60" s="67" t="str">
        <f>IF(Codes!AT66&lt;&gt;"",IF(Codes!AT66=1,100,IF(Codes!AT66=9,50,IF(Codes!AT66=2,Paramètres!$D$163,IF(Codes!AT66=3,Paramètres!$D$164,IF(Codes!AT66="A","",0))))),"")</f>
        <v/>
      </c>
      <c r="AS60" s="67" t="str">
        <f>IF(Codes!AU66&lt;&gt;"",IF(Codes!AU66=1,100,IF(Codes!AU66=9,Paramètres!$D$162,IF(Codes!AU66=2,Paramètres!$D$163,IF(Codes!AU66=3,Paramètres!$D$164,IF(Codes!AU66="A","",0))))),"")</f>
        <v/>
      </c>
      <c r="AT60" s="67" t="str">
        <f>IF(Codes!AV66&lt;&gt;"",IF(Codes!AV66=1,100,IF(Codes!AV66=9,50,IF(Codes!AV66=2,Paramètres!$D$163,IF(Codes!AV66=3,Paramètres!$D$164,IF(Codes!AV66="A","",0))))),"")</f>
        <v/>
      </c>
      <c r="AU60" s="67" t="str">
        <f>IF(Codes!AW66&lt;&gt;"",IF(Codes!AW66=1,100,IF(Codes!AW66=9,Paramètres!$D$162,IF(Codes!AW66=2,Paramètres!$D$163,IF(Codes!AW66=3,Paramètres!$D$164,IF(Codes!AW66="A","",0))))),"")</f>
        <v/>
      </c>
      <c r="AV60" s="67" t="str">
        <f>IF(Codes!AX66&lt;&gt;"",IF(Codes!AX66=1,100,IF(Codes!AX66=9,Paramètres!$D$162,IF(Codes!AX66=2,Paramètres!$D$163,IF(Codes!AX66=3,Paramètres!$D$164,IF(Codes!AX66="A","",0))))),"")</f>
        <v/>
      </c>
      <c r="AW60" s="67" t="str">
        <f>IF(Codes!AY66&lt;&gt;"",IF(Codes!AY66=1,100,IF(Codes!AY66=9,Paramètres!$D$162,IF(Codes!AY66=2,Paramètres!$D$163,IF(Codes!AY66=3,Paramètres!$D$164,IF(Codes!AY66="A","",0))))),"")</f>
        <v/>
      </c>
      <c r="AX60" s="67" t="str">
        <f>IF(Codes!AZ66&lt;&gt;"",IF(Codes!AZ66=1,100,IF(Codes!AZ66=9,50,IF(Codes!AZ66=2,Paramètres!$D$163,IF(Codes!AZ66=3,Paramètres!$D$164,IF(Codes!AZ66="A","",0))))),"")</f>
        <v/>
      </c>
      <c r="AY60" s="67" t="str">
        <f>IF(Codes!BA66&lt;&gt;"",IF(Codes!BA66=1,100,IF(Codes!BA66=9,Paramètres!$D$162,IF(Codes!BA66=2,Paramètres!$D$163,IF(Codes!BA66=3,Paramètres!$D$164,IF(Codes!BA66="A","",0))))),"")</f>
        <v/>
      </c>
      <c r="AZ60" s="67" t="str">
        <f>IF(Codes!BB66&lt;&gt;"",IF(Codes!BB66=1,100,IF(Codes!BB66=9,Paramètres!$D$162,IF(Codes!BB66=2,Paramètres!$D$163,IF(Codes!BB66=3,Paramètres!$D$164,IF(Codes!BB66="A","",0))))),"")</f>
        <v/>
      </c>
      <c r="BA60" s="67" t="str">
        <f>IF(Codes!BC66&lt;&gt;"",IF(Codes!BC66=1,100,IF(Codes!BC66=9,Paramètres!$D$162,IF(Codes!BC66=2,Paramètres!$D$163,IF(Codes!BC66=3,Paramètres!$D$164,IF(Codes!BC66="A","",0))))),"")</f>
        <v/>
      </c>
      <c r="BB60" s="67" t="str">
        <f>IF(Codes!BD66&lt;&gt;"",IF(Codes!BD66=1,100,IF(Codes!BD66=9,Paramètres!$D$162,IF(Codes!BD66=2,Paramètres!$D$163,IF(Codes!BD66=3,Paramètres!$D$164,IF(Codes!BD66="A","",0))))),"")</f>
        <v/>
      </c>
      <c r="BC60" s="67" t="str">
        <f>IF(Codes!BE66&lt;&gt;"",IF(Codes!BE66=1,100,IF(Codes!BE66=9,Paramètres!$D$162,IF(Codes!BE66=2,Paramètres!$D$163,IF(Codes!BE66=3,Paramètres!$D$164,IF(Codes!BE66="A","",0))))),"")</f>
        <v/>
      </c>
      <c r="BD60" s="67" t="str">
        <f>IF(Codes!BF66&lt;&gt;"",IF(Codes!BF66=1,100,IF(Codes!BF66=9,Paramètres!$D$162,IF(Codes!BF66=2,Paramètres!$D$163,IF(Codes!BF66=3,Paramètres!$D$164,IF(Codes!BF66="A","",0))))),"")</f>
        <v/>
      </c>
      <c r="BE60" s="67" t="str">
        <f>IF(Codes!BG66&lt;&gt;"",IF(Codes!BG66=1,100,IF(Codes!BG66=9,Paramètres!$D$162,IF(Codes!BG66=2,Paramètres!$D$163,IF(Codes!BG66=3,Paramètres!$D$164,IF(Codes!BG66="A","",0))))),"")</f>
        <v/>
      </c>
      <c r="BF60" s="67" t="str">
        <f>IF(Codes!BH66&lt;&gt;"",IF(Codes!BH66=1,100,IF(Codes!BH66=9,Paramètres!$D$162,IF(Codes!BH66=2,Paramètres!$D$163,IF(Codes!BH66=3,Paramètres!$D$164,IF(Codes!BH66="A","",0))))),"")</f>
        <v/>
      </c>
      <c r="BG60" s="67" t="str">
        <f>IF(Codes!BI66&lt;&gt;"",IF(Codes!BI66=1,100,IF(Codes!BI66=9,Paramètres!$D$162,IF(Codes!BI66=2,Paramètres!$D$163,IF(Codes!BI66=3,Paramètres!$D$164,IF(Codes!BI66="A","",0))))),"")</f>
        <v/>
      </c>
      <c r="BH60" s="67" t="str">
        <f>IF(Codes!BJ66&lt;&gt;"",IF(Codes!BJ66=1,100,IF(Codes!BJ66=9,50,IF(Codes!BJ66=2,Paramètres!$D$163,IF(Codes!BJ66=3,Paramètres!$D$164,IF(Codes!BJ66="A","",0))))),"")</f>
        <v/>
      </c>
      <c r="BI60" s="67" t="str">
        <f>IF(Codes!BK66&lt;&gt;"",IF(Codes!BK66=1,100,IF(Codes!BK66=9,Paramètres!$D$162,IF(Codes!BK66=2,Paramètres!$D$163,IF(Codes!BK66=3,Paramètres!$D$164,IF(Codes!BK66="A","",0))))),"")</f>
        <v/>
      </c>
      <c r="BJ60" s="67" t="str">
        <f>IF(Codes!BL66&lt;&gt;"",IF(Codes!BL66=1,100,IF(Codes!BL66=9,Paramètres!$D$162,IF(Codes!BL66=2,Paramètres!$D$163,IF(Codes!BL66=3,Paramètres!$D$164,IF(Codes!BL66="A","",0))))),"")</f>
        <v/>
      </c>
      <c r="BK60" s="67" t="str">
        <f>IF(Codes!BM66&lt;&gt;"",IF(Codes!BM66=1,100,IF(Codes!BM66=9,Paramètres!$D$162,IF(Codes!BM66=2,Paramètres!$D$163,IF(Codes!BM66=3,Paramètres!$D$164,IF(Codes!BM66="A","",0))))),"")</f>
        <v/>
      </c>
      <c r="BL60" s="67" t="str">
        <f>IF(Codes!BN66&lt;&gt;"",IF(Codes!BN66=1,100,IF(Codes!BN66=9,Paramètres!$D$162,IF(Codes!BN66=2,Paramètres!$D$163,IF(Codes!BN66=3,Paramètres!$D$164,IF(Codes!BN66="A","",0))))),"")</f>
        <v/>
      </c>
      <c r="BM60" s="67" t="str">
        <f>IF(Codes!BO66&lt;&gt;"",IF(Codes!BO66=1,100,IF(Codes!BO66=9,Paramètres!$D$162,IF(Codes!BO66=2,Paramètres!$D$163,IF(Codes!BO66=3,Paramètres!$D$164,IF(Codes!BO66="A","",0))))),"")</f>
        <v/>
      </c>
      <c r="BN60" s="67" t="str">
        <f>IF(Codes!BP66&lt;&gt;"",IF(Codes!BP66=1,100,IF(Codes!BP66=9,Paramètres!$D$162,IF(Codes!BP66=2,Paramètres!$D$163,IF(Codes!BP66=3,Paramètres!$D$164,IF(Codes!BP66="A","",0))))),"")</f>
        <v/>
      </c>
      <c r="BO60" s="67" t="str">
        <f>IF(Codes!BQ66&lt;&gt;"",IF(Codes!BQ66=1,100,IF(Codes!BQ66=9,Paramètres!$D$162,IF(Codes!BQ66=2,Paramètres!$D$163,IF(Codes!BQ66=3,Paramètres!$D$164,IF(Codes!BQ66="A","",0))))),"")</f>
        <v/>
      </c>
      <c r="BP60" s="67" t="str">
        <f>IF(Codes!BR66&lt;&gt;"",IF(Codes!BR66=1,100,IF(Codes!BR66=9,Paramètres!$D$162,IF(Codes!BR66=2,Paramètres!$D$163,IF(Codes!BR66=3,Paramètres!$D$164,IF(Codes!BR66="A","",0))))),"")</f>
        <v/>
      </c>
      <c r="BQ60" s="67" t="str">
        <f>IF(Codes!BS66&lt;&gt;"",IF(Codes!BS66=1,100,IF(Codes!BS66=9,Paramètres!$D$162,IF(Codes!BS66=2,Paramètres!$D$163,IF(Codes!BS66=3,Paramètres!$D$164,IF(Codes!BS66="A","",0))))),"")</f>
        <v/>
      </c>
      <c r="BR60" s="67" t="str">
        <f>IF(Codes!BT66&lt;&gt;"",IF(Codes!BT66=1,100,IF(Codes!BT66=9,Paramètres!$D$162,IF(Codes!BT66=2,Paramètres!$D$163,IF(Codes!BT66=3,Paramètres!$D$164,IF(Codes!BT66="A","",0))))),"")</f>
        <v/>
      </c>
      <c r="BS60" s="67" t="str">
        <f>IF(Codes!BU66&lt;&gt;"",IF(Codes!BU66=1,100,IF(Codes!BU66=9,Paramètres!$D$162,IF(Codes!BU66=2,Paramètres!$D$163,IF(Codes!BU66=3,Paramètres!$D$164,IF(Codes!BU66="A","",0))))),"")</f>
        <v/>
      </c>
      <c r="BT60" s="67" t="str">
        <f>Codes!C66</f>
        <v/>
      </c>
    </row>
    <row r="61" spans="1:72" s="70" customFormat="1" ht="23.25">
      <c r="A61" s="69" t="str">
        <f>Codes!C67</f>
        <v/>
      </c>
      <c r="B61" s="67" t="str">
        <f>IF(Codes!D67&lt;&gt;"",IF(Codes!D67=1,100,IF(Codes!D67=9,Paramètres!$D$162,IF(Codes!D67=2,Paramètres!$D$163,IF(Codes!D67=3,Paramètres!$D$164,IF(Codes!D67="A","",0))))),"")</f>
        <v/>
      </c>
      <c r="C61" s="67" t="str">
        <f>IF(Codes!E67&lt;&gt;"",IF(Codes!E67=1,100,IF(Codes!E67=9,Paramètres!$D$162,IF(Codes!E67=2,Paramètres!$D$163,IF(Codes!E67=3,Paramètres!$D$164,IF(Codes!E67="A","",0))))),"")</f>
        <v/>
      </c>
      <c r="D61" s="67" t="str">
        <f>IF(Codes!F67&lt;&gt;"",IF(Codes!F67=1,100,IF(Codes!F67=9,Paramètres!$D$162,IF(Codes!F67=2,Paramètres!$D$163,IF(Codes!F67=3,Paramètres!$D$164,IF(Codes!F67="A","",0))))),"")</f>
        <v/>
      </c>
      <c r="E61" s="67" t="str">
        <f>IF(Codes!G67&lt;&gt;"",IF(Codes!G67=1,100,IF(Codes!G67=9,Paramètres!$D$162,IF(Codes!G67=2,Paramètres!$D$163,IF(Codes!G67=3,Paramètres!$D$164,IF(Codes!G67="A","",0))))),"")</f>
        <v/>
      </c>
      <c r="F61" s="67" t="str">
        <f>IF(Codes!H67&lt;&gt;"",IF(Codes!H67=1,100,IF(Codes!H67=9,Paramètres!$D$162,IF(Codes!H67=2,Paramètres!$D$163,IF(Codes!H67=3,Paramètres!$D$164,IF(Codes!H67="A","",0))))),"")</f>
        <v/>
      </c>
      <c r="G61" s="67" t="str">
        <f>IF(Codes!I67&lt;&gt;"",IF(Codes!I67=1,100,IF(Codes!I67=9,Paramètres!$D$162,IF(Codes!I67=2,Paramètres!$D$163,IF(Codes!I67=3,Paramètres!$D$164,IF(Codes!I67="A","",0))))),"")</f>
        <v/>
      </c>
      <c r="H61" s="67" t="str">
        <f>IF(Codes!J67&lt;&gt;"",IF(Codes!J67=1,100,IF(Codes!J67=9,Paramètres!$D$162,IF(Codes!J67=2,Paramètres!$D$163,IF(Codes!J67=3,Paramètres!$D$164,IF(Codes!J67="A","",0))))),"")</f>
        <v/>
      </c>
      <c r="I61" s="67" t="str">
        <f>IF(Codes!K67&lt;&gt;"",IF(Codes!K67=1,100,IF(Codes!K67=9,Paramètres!$D$162,IF(Codes!K67=2,Paramètres!$D$163,IF(Codes!K67=3,Paramètres!$D$164,IF(Codes!K67="A","",0))))),"")</f>
        <v/>
      </c>
      <c r="J61" s="67" t="str">
        <f>IF(Codes!L67&lt;&gt;"",IF(Codes!L67=1,100,IF(Codes!L67=9,Paramètres!$D$162,IF(Codes!L67=2,Paramètres!$D$163,IF(Codes!L67=3,Paramètres!$D$164,IF(Codes!L67="A","",0))))),"")</f>
        <v/>
      </c>
      <c r="K61" s="67" t="str">
        <f>IF(Codes!M67&lt;&gt;"",IF(Codes!M67=1,100,IF(Codes!M67=9,Paramètres!$D$162,IF(Codes!M67=2,Paramètres!$D$163,IF(Codes!M67=3,Paramètres!$D$164,IF(Codes!M67="A","",0))))),"")</f>
        <v/>
      </c>
      <c r="L61" s="67" t="str">
        <f>IF(Codes!N67&lt;&gt;"",IF(Codes!N67=1,100,IF(Codes!N67=9,Paramètres!$D$162,IF(Codes!N67=2,Paramètres!$D$163,IF(Codes!N67=3,Paramètres!$D$164,IF(Codes!N67="A","",0))))),"")</f>
        <v/>
      </c>
      <c r="M61" s="67" t="str">
        <f>IF(Codes!O67&lt;&gt;"",IF(Codes!O67=1,100,IF(Codes!O67=9,Paramètres!$D$162,IF(Codes!O67=2,Paramètres!$D$163,IF(Codes!O67=3,Paramètres!$D$164,IF(Codes!O67="A","",0))))),"")</f>
        <v/>
      </c>
      <c r="N61" s="67" t="str">
        <f>IF(Codes!P67&lt;&gt;"",IF(Codes!P67=1,100,IF(Codes!P67=9,Paramètres!$D$162,IF(Codes!P67=2,Paramètres!$D$163,IF(Codes!P67=3,Paramètres!$D$164,IF(Codes!P67="A","",0))))),"")</f>
        <v/>
      </c>
      <c r="O61" s="67" t="str">
        <f>IF(Codes!Q67&lt;&gt;"",IF(Codes!Q67=1,100,IF(Codes!Q67=9,Paramètres!$D$162,IF(Codes!Q67=2,Paramètres!$D$163,IF(Codes!Q67=3,Paramètres!$D$164,IF(Codes!Q67="A","",0))))),"")</f>
        <v/>
      </c>
      <c r="P61" s="67" t="str">
        <f>IF(Codes!R67&lt;&gt;"",IF(Codes!R67=1,100,IF(Codes!R67=9,Paramètres!$D$162,IF(Codes!R67=2,Paramètres!$D$163,IF(Codes!R67=3,Paramètres!$D$164,IF(Codes!R67="A","",0))))),"")</f>
        <v/>
      </c>
      <c r="Q61" s="67" t="str">
        <f>IF(Codes!S67&lt;&gt;"",IF(Codes!S67=1,100,IF(Codes!S67=9,Paramètres!$D$162,IF(Codes!S67=2,Paramètres!$D$163,IF(Codes!S67=3,Paramètres!$D$164,IF(Codes!S67="A","",0))))),"")</f>
        <v/>
      </c>
      <c r="R61" s="67" t="str">
        <f>IF(Codes!T67&lt;&gt;"",IF(Codes!T67=1,100,IF(Codes!T67=9,Paramètres!$D$162,IF(Codes!T67=2,Paramètres!$D$163,IF(Codes!T67=3,Paramètres!$D$164,IF(Codes!T67="A","",0))))),"")</f>
        <v/>
      </c>
      <c r="S61" s="67" t="str">
        <f>IF(Codes!U67&lt;&gt;"",IF(Codes!U67=1,100,IF(Codes!U67=9,Paramètres!$D$162,IF(Codes!U67=2,Paramètres!$D$163,IF(Codes!U67=3,Paramètres!$D$164,IF(Codes!U67="A","",0))))),"")</f>
        <v/>
      </c>
      <c r="T61" s="67" t="str">
        <f>IF(Codes!V67&lt;&gt;"",IF(Codes!V67=1,100,IF(Codes!V67=9,Paramètres!$D$162,IF(Codes!V67=2,Paramètres!$D$163,IF(Codes!V67=3,Paramètres!$D$164,IF(Codes!V67="A","",0))))),"")</f>
        <v/>
      </c>
      <c r="U61" s="67" t="str">
        <f>IF(Codes!W67&lt;&gt;"",IF(Codes!W67=1,100,IF(Codes!W67=9,Paramètres!$D$162,IF(Codes!W67=2,Paramètres!$D$163,IF(Codes!W67=3,Paramètres!$D$164,IF(Codes!W67="A","",0))))),"")</f>
        <v/>
      </c>
      <c r="V61" s="67" t="str">
        <f>IF(Codes!X67&lt;&gt;"",IF(Codes!X67=1,100,IF(Codes!X67=9,Paramètres!$D$162,IF(Codes!X67=2,Paramètres!$D$163,IF(Codes!X67=3,Paramètres!$D$164,IF(Codes!X67="A","",0))))),"")</f>
        <v/>
      </c>
      <c r="W61" s="67" t="str">
        <f>IF(Codes!Y67&lt;&gt;"",IF(Codes!Y67=1,100,IF(Codes!Y67=9,Paramètres!$D$162,IF(Codes!Y67=2,Paramètres!$D$163,IF(Codes!Y67=3,Paramètres!$D$164,IF(Codes!Y67="A","",0))))),"")</f>
        <v/>
      </c>
      <c r="X61" s="67" t="str">
        <f>IF(Codes!Z67&lt;&gt;"",IF(Codes!Z67=1,100,IF(Codes!Z67=9,Paramètres!$D$162,IF(Codes!Z67=2,Paramètres!$D$163,IF(Codes!Z67=3,Paramètres!$D$164,IF(Codes!Z67="A","",0))))),"")</f>
        <v/>
      </c>
      <c r="Y61" s="67" t="str">
        <f>IF(Codes!AA67&lt;&gt;"",IF(Codes!AA67=1,100,IF(Codes!AA67=9,Paramètres!$D$162,IF(Codes!AA67=2,Paramètres!$D$163,IF(Codes!AA67=3,Paramètres!$D$164,IF(Codes!AA67="A","",0))))),"")</f>
        <v/>
      </c>
      <c r="Z61" s="67" t="str">
        <f>IF(Codes!AB67&lt;&gt;"",IF(Codes!AB67=1,100,IF(Codes!AB67=9,Paramètres!$D$162,IF(Codes!AB67=2,Paramètres!$D$163,IF(Codes!AB67=3,Paramètres!$D$164,IF(Codes!AB67="A","",0))))),"")</f>
        <v/>
      </c>
      <c r="AA61" s="67" t="str">
        <f>IF(Codes!AC67&lt;&gt;"",IF(Codes!AC67=1,100,IF(Codes!AC67=9,Paramètres!$D$162,IF(Codes!AC67=2,Paramètres!$D$163,IF(Codes!AC67=3,Paramètres!$D$164,IF(Codes!AC67="A","",0))))),"")</f>
        <v/>
      </c>
      <c r="AB61" s="67" t="str">
        <f>IF(Codes!AD67&lt;&gt;"",IF(Codes!AD67=1,100,IF(Codes!AD67=9,Paramètres!$D$162,IF(Codes!AD67=2,Paramètres!$D$163,IF(Codes!AD67=3,Paramètres!$D$164,IF(Codes!AD67="A","",0))))),"")</f>
        <v/>
      </c>
      <c r="AC61" s="67" t="str">
        <f>IF(Codes!AE67&lt;&gt;"",IF(Codes!AE67=1,100,IF(Codes!AE67=9,Paramètres!$D$162,IF(Codes!AE67=2,Paramètres!$D$163,IF(Codes!AE67=3,Paramètres!$D$164,IF(Codes!AE67="A","",0))))),"")</f>
        <v/>
      </c>
      <c r="AD61" s="67" t="str">
        <f>IF(Codes!AF67&lt;&gt;"",IF(Codes!AF67=1,100,IF(Codes!AF67=9,Paramètres!$D$162,IF(Codes!AF67=2,Paramètres!$D$163,IF(Codes!AF67=3,Paramètres!$D$164,IF(Codes!AF67="A","",0))))),"")</f>
        <v/>
      </c>
      <c r="AE61" s="67" t="str">
        <f>IF(Codes!AG67&lt;&gt;"",IF(Codes!AG67=1,100,IF(Codes!AG67=9,Paramètres!$D$162,IF(Codes!AG67=2,Paramètres!$D$163,IF(Codes!AG67=3,Paramètres!$D$164,IF(Codes!AG67="A","",0))))),"")</f>
        <v/>
      </c>
      <c r="AF61" s="67" t="str">
        <f>IF(Codes!AH67&lt;&gt;"",IF(Codes!AH67=1,100,IF(Codes!AH67=9,Paramètres!$D$162,IF(Codes!AH67=2,Paramètres!$D$163,IF(Codes!AH67=3,Paramètres!$D$164,IF(Codes!AH67="A","",0))))),"")</f>
        <v/>
      </c>
      <c r="AG61" s="67" t="str">
        <f>IF(Codes!AI67&lt;&gt;"",IF(Codes!AI67=1,100,IF(Codes!AI67=9,Paramètres!$D$162,IF(Codes!AI67=2,Paramètres!$D$163,IF(Codes!AI67=3,Paramètres!$D$164,IF(Codes!AI67="A","",0))))),"")</f>
        <v/>
      </c>
      <c r="AH61" s="67" t="str">
        <f>IF(Codes!AJ67&lt;&gt;"",IF(Codes!AJ67=1,100,IF(Codes!AJ67=9,Paramètres!$D$162,IF(Codes!AJ67=2,Paramètres!$D$163,IF(Codes!AJ67=3,Paramètres!$D$164,IF(Codes!AJ67="A","",0))))),"")</f>
        <v/>
      </c>
      <c r="AI61" s="67" t="str">
        <f>IF(Codes!AK67&lt;&gt;"",IF(Codes!AK67=1,100,IF(Codes!AK67=9,Paramètres!$D$162,IF(Codes!AK67=2,Paramètres!$D$163,IF(Codes!AK67=3,Paramètres!$D$164,IF(Codes!AK67="A","",0))))),"")</f>
        <v/>
      </c>
      <c r="AJ61" s="67" t="str">
        <f>IF(Codes!AL67&lt;&gt;"",IF(Codes!AL67=1,100,IF(Codes!AL67=9,Paramètres!$D$162,IF(Codes!AL67=2,Paramètres!$D$163,IF(Codes!AL67=3,Paramètres!$D$164,IF(Codes!AL67="A","",0))))),"")</f>
        <v/>
      </c>
      <c r="AK61" s="67" t="str">
        <f>IF(Codes!AM67&lt;&gt;"",IF(Codes!AM67=1,100,IF(Codes!AM67=9,Paramètres!$D$162,IF(Codes!AM67=2,Paramètres!$D$163,IF(Codes!AM67=3,Paramètres!$D$164,IF(Codes!AM67="A","",0))))),"")</f>
        <v/>
      </c>
      <c r="AL61" s="67" t="str">
        <f>IF(Codes!AN67&lt;&gt;"",IF(Codes!AN67=1,100,IF(Codes!AN67=9,Paramètres!$D$162,IF(Codes!AN67=2,Paramètres!$D$163,IF(Codes!AN67=3,Paramètres!$D$164,IF(Codes!AN67="A","",0))))),"")</f>
        <v/>
      </c>
      <c r="AM61" s="67" t="str">
        <f>IF(Codes!AO67&lt;&gt;"",IF(Codes!AO67=1,100,IF(Codes!AO67=9,50,IF(Codes!AO67=2,Paramètres!$D$163,IF(Codes!AO67=3,Paramètres!$D$164,IF(Codes!AO67="A","",0))))),"")</f>
        <v/>
      </c>
      <c r="AN61" s="67" t="str">
        <f>IF(Codes!AP67&lt;&gt;"",IF(Codes!AP67=1,100,IF(Codes!AP67=9,50,IF(Codes!AP67=2,Paramètres!$D$163,IF(Codes!AP67=3,Paramètres!$D$164,IF(Codes!AP67="A","",0))))),"")</f>
        <v/>
      </c>
      <c r="AO61" s="67" t="str">
        <f>IF(Codes!AQ67&lt;&gt;"",IF(Codes!AQ67=1,100,IF(Codes!AQ67=9,50,IF(Codes!AQ67=2,Paramètres!$D$163,IF(Codes!AQ67=3,Paramètres!$D$164,IF(Codes!AQ67="A","",0))))),"")</f>
        <v/>
      </c>
      <c r="AP61" s="67" t="str">
        <f>IF(Codes!AR67&lt;&gt;"",IF(Codes!AR67=1,100,IF(Codes!AR67=9,50,IF(Codes!AR67=2,Paramètres!$D$163,IF(Codes!AR67=3,Paramètres!$D$164,IF(Codes!AR67="A","",0))))),"")</f>
        <v/>
      </c>
      <c r="AQ61" s="67" t="str">
        <f>IF(Codes!AS67&lt;&gt;"",IF(Codes!AS67=1,100,IF(Codes!AS67=9,Paramètres!$D$162,IF(Codes!AS67=2,Paramètres!$D$163,IF(Codes!AS67=3,Paramètres!$D$164,IF(Codes!AS67="A","",0))))),"")</f>
        <v/>
      </c>
      <c r="AR61" s="67" t="str">
        <f>IF(Codes!AT67&lt;&gt;"",IF(Codes!AT67=1,100,IF(Codes!AT67=9,50,IF(Codes!AT67=2,Paramètres!$D$163,IF(Codes!AT67=3,Paramètres!$D$164,IF(Codes!AT67="A","",0))))),"")</f>
        <v/>
      </c>
      <c r="AS61" s="67" t="str">
        <f>IF(Codes!AU67&lt;&gt;"",IF(Codes!AU67=1,100,IF(Codes!AU67=9,Paramètres!$D$162,IF(Codes!AU67=2,Paramètres!$D$163,IF(Codes!AU67=3,Paramètres!$D$164,IF(Codes!AU67="A","",0))))),"")</f>
        <v/>
      </c>
      <c r="AT61" s="67" t="str">
        <f>IF(Codes!AV67&lt;&gt;"",IF(Codes!AV67=1,100,IF(Codes!AV67=9,50,IF(Codes!AV67=2,Paramètres!$D$163,IF(Codes!AV67=3,Paramètres!$D$164,IF(Codes!AV67="A","",0))))),"")</f>
        <v/>
      </c>
      <c r="AU61" s="67" t="str">
        <f>IF(Codes!AW67&lt;&gt;"",IF(Codes!AW67=1,100,IF(Codes!AW67=9,Paramètres!$D$162,IF(Codes!AW67=2,Paramètres!$D$163,IF(Codes!AW67=3,Paramètres!$D$164,IF(Codes!AW67="A","",0))))),"")</f>
        <v/>
      </c>
      <c r="AV61" s="67" t="str">
        <f>IF(Codes!AX67&lt;&gt;"",IF(Codes!AX67=1,100,IF(Codes!AX67=9,Paramètres!$D$162,IF(Codes!AX67=2,Paramètres!$D$163,IF(Codes!AX67=3,Paramètres!$D$164,IF(Codes!AX67="A","",0))))),"")</f>
        <v/>
      </c>
      <c r="AW61" s="67" t="str">
        <f>IF(Codes!AY67&lt;&gt;"",IF(Codes!AY67=1,100,IF(Codes!AY67=9,Paramètres!$D$162,IF(Codes!AY67=2,Paramètres!$D$163,IF(Codes!AY67=3,Paramètres!$D$164,IF(Codes!AY67="A","",0))))),"")</f>
        <v/>
      </c>
      <c r="AX61" s="67" t="str">
        <f>IF(Codes!AZ67&lt;&gt;"",IF(Codes!AZ67=1,100,IF(Codes!AZ67=9,50,IF(Codes!AZ67=2,Paramètres!$D$163,IF(Codes!AZ67=3,Paramètres!$D$164,IF(Codes!AZ67="A","",0))))),"")</f>
        <v/>
      </c>
      <c r="AY61" s="67" t="str">
        <f>IF(Codes!BA67&lt;&gt;"",IF(Codes!BA67=1,100,IF(Codes!BA67=9,Paramètres!$D$162,IF(Codes!BA67=2,Paramètres!$D$163,IF(Codes!BA67=3,Paramètres!$D$164,IF(Codes!BA67="A","",0))))),"")</f>
        <v/>
      </c>
      <c r="AZ61" s="67" t="str">
        <f>IF(Codes!BB67&lt;&gt;"",IF(Codes!BB67=1,100,IF(Codes!BB67=9,Paramètres!$D$162,IF(Codes!BB67=2,Paramètres!$D$163,IF(Codes!BB67=3,Paramètres!$D$164,IF(Codes!BB67="A","",0))))),"")</f>
        <v/>
      </c>
      <c r="BA61" s="67" t="str">
        <f>IF(Codes!BC67&lt;&gt;"",IF(Codes!BC67=1,100,IF(Codes!BC67=9,Paramètres!$D$162,IF(Codes!BC67=2,Paramètres!$D$163,IF(Codes!BC67=3,Paramètres!$D$164,IF(Codes!BC67="A","",0))))),"")</f>
        <v/>
      </c>
      <c r="BB61" s="67" t="str">
        <f>IF(Codes!BD67&lt;&gt;"",IF(Codes!BD67=1,100,IF(Codes!BD67=9,Paramètres!$D$162,IF(Codes!BD67=2,Paramètres!$D$163,IF(Codes!BD67=3,Paramètres!$D$164,IF(Codes!BD67="A","",0))))),"")</f>
        <v/>
      </c>
      <c r="BC61" s="67" t="str">
        <f>IF(Codes!BE67&lt;&gt;"",IF(Codes!BE67=1,100,IF(Codes!BE67=9,Paramètres!$D$162,IF(Codes!BE67=2,Paramètres!$D$163,IF(Codes!BE67=3,Paramètres!$D$164,IF(Codes!BE67="A","",0))))),"")</f>
        <v/>
      </c>
      <c r="BD61" s="67" t="str">
        <f>IF(Codes!BF67&lt;&gt;"",IF(Codes!BF67=1,100,IF(Codes!BF67=9,Paramètres!$D$162,IF(Codes!BF67=2,Paramètres!$D$163,IF(Codes!BF67=3,Paramètres!$D$164,IF(Codes!BF67="A","",0))))),"")</f>
        <v/>
      </c>
      <c r="BE61" s="67" t="str">
        <f>IF(Codes!BG67&lt;&gt;"",IF(Codes!BG67=1,100,IF(Codes!BG67=9,Paramètres!$D$162,IF(Codes!BG67=2,Paramètres!$D$163,IF(Codes!BG67=3,Paramètres!$D$164,IF(Codes!BG67="A","",0))))),"")</f>
        <v/>
      </c>
      <c r="BF61" s="67" t="str">
        <f>IF(Codes!BH67&lt;&gt;"",IF(Codes!BH67=1,100,IF(Codes!BH67=9,Paramètres!$D$162,IF(Codes!BH67=2,Paramètres!$D$163,IF(Codes!BH67=3,Paramètres!$D$164,IF(Codes!BH67="A","",0))))),"")</f>
        <v/>
      </c>
      <c r="BG61" s="67" t="str">
        <f>IF(Codes!BI67&lt;&gt;"",IF(Codes!BI67=1,100,IF(Codes!BI67=9,Paramètres!$D$162,IF(Codes!BI67=2,Paramètres!$D$163,IF(Codes!BI67=3,Paramètres!$D$164,IF(Codes!BI67="A","",0))))),"")</f>
        <v/>
      </c>
      <c r="BH61" s="67" t="str">
        <f>IF(Codes!BJ67&lt;&gt;"",IF(Codes!BJ67=1,100,IF(Codes!BJ67=9,50,IF(Codes!BJ67=2,Paramètres!$D$163,IF(Codes!BJ67=3,Paramètres!$D$164,IF(Codes!BJ67="A","",0))))),"")</f>
        <v/>
      </c>
      <c r="BI61" s="67" t="str">
        <f>IF(Codes!BK67&lt;&gt;"",IF(Codes!BK67=1,100,IF(Codes!BK67=9,Paramètres!$D$162,IF(Codes!BK67=2,Paramètres!$D$163,IF(Codes!BK67=3,Paramètres!$D$164,IF(Codes!BK67="A","",0))))),"")</f>
        <v/>
      </c>
      <c r="BJ61" s="67" t="str">
        <f>IF(Codes!BL67&lt;&gt;"",IF(Codes!BL67=1,100,IF(Codes!BL67=9,Paramètres!$D$162,IF(Codes!BL67=2,Paramètres!$D$163,IF(Codes!BL67=3,Paramètres!$D$164,IF(Codes!BL67="A","",0))))),"")</f>
        <v/>
      </c>
      <c r="BK61" s="67" t="str">
        <f>IF(Codes!BM67&lt;&gt;"",IF(Codes!BM67=1,100,IF(Codes!BM67=9,Paramètres!$D$162,IF(Codes!BM67=2,Paramètres!$D$163,IF(Codes!BM67=3,Paramètres!$D$164,IF(Codes!BM67="A","",0))))),"")</f>
        <v/>
      </c>
      <c r="BL61" s="67" t="str">
        <f>IF(Codes!BN67&lt;&gt;"",IF(Codes!BN67=1,100,IF(Codes!BN67=9,Paramètres!$D$162,IF(Codes!BN67=2,Paramètres!$D$163,IF(Codes!BN67=3,Paramètres!$D$164,IF(Codes!BN67="A","",0))))),"")</f>
        <v/>
      </c>
      <c r="BM61" s="67" t="str">
        <f>IF(Codes!BO67&lt;&gt;"",IF(Codes!BO67=1,100,IF(Codes!BO67=9,Paramètres!$D$162,IF(Codes!BO67=2,Paramètres!$D$163,IF(Codes!BO67=3,Paramètres!$D$164,IF(Codes!BO67="A","",0))))),"")</f>
        <v/>
      </c>
      <c r="BN61" s="67" t="str">
        <f>IF(Codes!BP67&lt;&gt;"",IF(Codes!BP67=1,100,IF(Codes!BP67=9,Paramètres!$D$162,IF(Codes!BP67=2,Paramètres!$D$163,IF(Codes!BP67=3,Paramètres!$D$164,IF(Codes!BP67="A","",0))))),"")</f>
        <v/>
      </c>
      <c r="BO61" s="67" t="str">
        <f>IF(Codes!BQ67&lt;&gt;"",IF(Codes!BQ67=1,100,IF(Codes!BQ67=9,Paramètres!$D$162,IF(Codes!BQ67=2,Paramètres!$D$163,IF(Codes!BQ67=3,Paramètres!$D$164,IF(Codes!BQ67="A","",0))))),"")</f>
        <v/>
      </c>
      <c r="BP61" s="67" t="str">
        <f>IF(Codes!BR67&lt;&gt;"",IF(Codes!BR67=1,100,IF(Codes!BR67=9,Paramètres!$D$162,IF(Codes!BR67=2,Paramètres!$D$163,IF(Codes!BR67=3,Paramètres!$D$164,IF(Codes!BR67="A","",0))))),"")</f>
        <v/>
      </c>
      <c r="BQ61" s="67" t="str">
        <f>IF(Codes!BS67&lt;&gt;"",IF(Codes!BS67=1,100,IF(Codes!BS67=9,Paramètres!$D$162,IF(Codes!BS67=2,Paramètres!$D$163,IF(Codes!BS67=3,Paramètres!$D$164,IF(Codes!BS67="A","",0))))),"")</f>
        <v/>
      </c>
      <c r="BR61" s="67" t="str">
        <f>IF(Codes!BT67&lt;&gt;"",IF(Codes!BT67=1,100,IF(Codes!BT67=9,Paramètres!$D$162,IF(Codes!BT67=2,Paramètres!$D$163,IF(Codes!BT67=3,Paramètres!$D$164,IF(Codes!BT67="A","",0))))),"")</f>
        <v/>
      </c>
      <c r="BS61" s="67" t="str">
        <f>IF(Codes!BU67&lt;&gt;"",IF(Codes!BU67=1,100,IF(Codes!BU67=9,Paramètres!$D$162,IF(Codes!BU67=2,Paramètres!$D$163,IF(Codes!BU67=3,Paramètres!$D$164,IF(Codes!BU67="A","",0))))),"")</f>
        <v/>
      </c>
      <c r="BT61" s="67" t="str">
        <f>Codes!C67</f>
        <v/>
      </c>
    </row>
    <row r="62" spans="1:72" s="70" customFormat="1" ht="23.25">
      <c r="A62" s="69" t="str">
        <f>Codes!C68</f>
        <v/>
      </c>
      <c r="B62" s="67" t="str">
        <f>IF(Codes!D68&lt;&gt;"",IF(Codes!D68=1,100,IF(Codes!D68=9,Paramètres!$D$162,IF(Codes!D68=2,Paramètres!$D$163,IF(Codes!D68=3,Paramètres!$D$164,IF(Codes!D68="A","",0))))),"")</f>
        <v/>
      </c>
      <c r="C62" s="67" t="str">
        <f>IF(Codes!E68&lt;&gt;"",IF(Codes!E68=1,100,IF(Codes!E68=9,Paramètres!$D$162,IF(Codes!E68=2,Paramètres!$D$163,IF(Codes!E68=3,Paramètres!$D$164,IF(Codes!E68="A","",0))))),"")</f>
        <v/>
      </c>
      <c r="D62" s="67" t="str">
        <f>IF(Codes!F68&lt;&gt;"",IF(Codes!F68=1,100,IF(Codes!F68=9,Paramètres!$D$162,IF(Codes!F68=2,Paramètres!$D$163,IF(Codes!F68=3,Paramètres!$D$164,IF(Codes!F68="A","",0))))),"")</f>
        <v/>
      </c>
      <c r="E62" s="67" t="str">
        <f>IF(Codes!G68&lt;&gt;"",IF(Codes!G68=1,100,IF(Codes!G68=9,Paramètres!$D$162,IF(Codes!G68=2,Paramètres!$D$163,IF(Codes!G68=3,Paramètres!$D$164,IF(Codes!G68="A","",0))))),"")</f>
        <v/>
      </c>
      <c r="F62" s="67" t="str">
        <f>IF(Codes!H68&lt;&gt;"",IF(Codes!H68=1,100,IF(Codes!H68=9,Paramètres!$D$162,IF(Codes!H68=2,Paramètres!$D$163,IF(Codes!H68=3,Paramètres!$D$164,IF(Codes!H68="A","",0))))),"")</f>
        <v/>
      </c>
      <c r="G62" s="67" t="str">
        <f>IF(Codes!I68&lt;&gt;"",IF(Codes!I68=1,100,IF(Codes!I68=9,Paramètres!$D$162,IF(Codes!I68=2,Paramètres!$D$163,IF(Codes!I68=3,Paramètres!$D$164,IF(Codes!I68="A","",0))))),"")</f>
        <v/>
      </c>
      <c r="H62" s="67" t="str">
        <f>IF(Codes!J68&lt;&gt;"",IF(Codes!J68=1,100,IF(Codes!J68=9,Paramètres!$D$162,IF(Codes!J68=2,Paramètres!$D$163,IF(Codes!J68=3,Paramètres!$D$164,IF(Codes!J68="A","",0))))),"")</f>
        <v/>
      </c>
      <c r="I62" s="67" t="str">
        <f>IF(Codes!K68&lt;&gt;"",IF(Codes!K68=1,100,IF(Codes!K68=9,Paramètres!$D$162,IF(Codes!K68=2,Paramètres!$D$163,IF(Codes!K68=3,Paramètres!$D$164,IF(Codes!K68="A","",0))))),"")</f>
        <v/>
      </c>
      <c r="J62" s="67" t="str">
        <f>IF(Codes!L68&lt;&gt;"",IF(Codes!L68=1,100,IF(Codes!L68=9,Paramètres!$D$162,IF(Codes!L68=2,Paramètres!$D$163,IF(Codes!L68=3,Paramètres!$D$164,IF(Codes!L68="A","",0))))),"")</f>
        <v/>
      </c>
      <c r="K62" s="67" t="str">
        <f>IF(Codes!M68&lt;&gt;"",IF(Codes!M68=1,100,IF(Codes!M68=9,Paramètres!$D$162,IF(Codes!M68=2,Paramètres!$D$163,IF(Codes!M68=3,Paramètres!$D$164,IF(Codes!M68="A","",0))))),"")</f>
        <v/>
      </c>
      <c r="L62" s="67" t="str">
        <f>IF(Codes!N68&lt;&gt;"",IF(Codes!N68=1,100,IF(Codes!N68=9,Paramètres!$D$162,IF(Codes!N68=2,Paramètres!$D$163,IF(Codes!N68=3,Paramètres!$D$164,IF(Codes!N68="A","",0))))),"")</f>
        <v/>
      </c>
      <c r="M62" s="67" t="str">
        <f>IF(Codes!O68&lt;&gt;"",IF(Codes!O68=1,100,IF(Codes!O68=9,Paramètres!$D$162,IF(Codes!O68=2,Paramètres!$D$163,IF(Codes!O68=3,Paramètres!$D$164,IF(Codes!O68="A","",0))))),"")</f>
        <v/>
      </c>
      <c r="N62" s="67" t="str">
        <f>IF(Codes!P68&lt;&gt;"",IF(Codes!P68=1,100,IF(Codes!P68=9,Paramètres!$D$162,IF(Codes!P68=2,Paramètres!$D$163,IF(Codes!P68=3,Paramètres!$D$164,IF(Codes!P68="A","",0))))),"")</f>
        <v/>
      </c>
      <c r="O62" s="67" t="str">
        <f>IF(Codes!Q68&lt;&gt;"",IF(Codes!Q68=1,100,IF(Codes!Q68=9,Paramètres!$D$162,IF(Codes!Q68=2,Paramètres!$D$163,IF(Codes!Q68=3,Paramètres!$D$164,IF(Codes!Q68="A","",0))))),"")</f>
        <v/>
      </c>
      <c r="P62" s="67" t="str">
        <f>IF(Codes!R68&lt;&gt;"",IF(Codes!R68=1,100,IF(Codes!R68=9,Paramètres!$D$162,IF(Codes!R68=2,Paramètres!$D$163,IF(Codes!R68=3,Paramètres!$D$164,IF(Codes!R68="A","",0))))),"")</f>
        <v/>
      </c>
      <c r="Q62" s="67" t="str">
        <f>IF(Codes!S68&lt;&gt;"",IF(Codes!S68=1,100,IF(Codes!S68=9,Paramètres!$D$162,IF(Codes!S68=2,Paramètres!$D$163,IF(Codes!S68=3,Paramètres!$D$164,IF(Codes!S68="A","",0))))),"")</f>
        <v/>
      </c>
      <c r="R62" s="67" t="str">
        <f>IF(Codes!T68&lt;&gt;"",IF(Codes!T68=1,100,IF(Codes!T68=9,Paramètres!$D$162,IF(Codes!T68=2,Paramètres!$D$163,IF(Codes!T68=3,Paramètres!$D$164,IF(Codes!T68="A","",0))))),"")</f>
        <v/>
      </c>
      <c r="S62" s="67" t="str">
        <f>IF(Codes!U68&lt;&gt;"",IF(Codes!U68=1,100,IF(Codes!U68=9,Paramètres!$D$162,IF(Codes!U68=2,Paramètres!$D$163,IF(Codes!U68=3,Paramètres!$D$164,IF(Codes!U68="A","",0))))),"")</f>
        <v/>
      </c>
      <c r="T62" s="67" t="str">
        <f>IF(Codes!V68&lt;&gt;"",IF(Codes!V68=1,100,IF(Codes!V68=9,Paramètres!$D$162,IF(Codes!V68=2,Paramètres!$D$163,IF(Codes!V68=3,Paramètres!$D$164,IF(Codes!V68="A","",0))))),"")</f>
        <v/>
      </c>
      <c r="U62" s="67" t="str">
        <f>IF(Codes!W68&lt;&gt;"",IF(Codes!W68=1,100,IF(Codes!W68=9,Paramètres!$D$162,IF(Codes!W68=2,Paramètres!$D$163,IF(Codes!W68=3,Paramètres!$D$164,IF(Codes!W68="A","",0))))),"")</f>
        <v/>
      </c>
      <c r="V62" s="67" t="str">
        <f>IF(Codes!X68&lt;&gt;"",IF(Codes!X68=1,100,IF(Codes!X68=9,Paramètres!$D$162,IF(Codes!X68=2,Paramètres!$D$163,IF(Codes!X68=3,Paramètres!$D$164,IF(Codes!X68="A","",0))))),"")</f>
        <v/>
      </c>
      <c r="W62" s="67" t="str">
        <f>IF(Codes!Y68&lt;&gt;"",IF(Codes!Y68=1,100,IF(Codes!Y68=9,Paramètres!$D$162,IF(Codes!Y68=2,Paramètres!$D$163,IF(Codes!Y68=3,Paramètres!$D$164,IF(Codes!Y68="A","",0))))),"")</f>
        <v/>
      </c>
      <c r="X62" s="67" t="str">
        <f>IF(Codes!Z68&lt;&gt;"",IF(Codes!Z68=1,100,IF(Codes!Z68=9,Paramètres!$D$162,IF(Codes!Z68=2,Paramètres!$D$163,IF(Codes!Z68=3,Paramètres!$D$164,IF(Codes!Z68="A","",0))))),"")</f>
        <v/>
      </c>
      <c r="Y62" s="67" t="str">
        <f>IF(Codes!AA68&lt;&gt;"",IF(Codes!AA68=1,100,IF(Codes!AA68=9,Paramètres!$D$162,IF(Codes!AA68=2,Paramètres!$D$163,IF(Codes!AA68=3,Paramètres!$D$164,IF(Codes!AA68="A","",0))))),"")</f>
        <v/>
      </c>
      <c r="Z62" s="67" t="str">
        <f>IF(Codes!AB68&lt;&gt;"",IF(Codes!AB68=1,100,IF(Codes!AB68=9,Paramètres!$D$162,IF(Codes!AB68=2,Paramètres!$D$163,IF(Codes!AB68=3,Paramètres!$D$164,IF(Codes!AB68="A","",0))))),"")</f>
        <v/>
      </c>
      <c r="AA62" s="67" t="str">
        <f>IF(Codes!AC68&lt;&gt;"",IF(Codes!AC68=1,100,IF(Codes!AC68=9,Paramètres!$D$162,IF(Codes!AC68=2,Paramètres!$D$163,IF(Codes!AC68=3,Paramètres!$D$164,IF(Codes!AC68="A","",0))))),"")</f>
        <v/>
      </c>
      <c r="AB62" s="67" t="str">
        <f>IF(Codes!AD68&lt;&gt;"",IF(Codes!AD68=1,100,IF(Codes!AD68=9,Paramètres!$D$162,IF(Codes!AD68=2,Paramètres!$D$163,IF(Codes!AD68=3,Paramètres!$D$164,IF(Codes!AD68="A","",0))))),"")</f>
        <v/>
      </c>
      <c r="AC62" s="67" t="str">
        <f>IF(Codes!AE68&lt;&gt;"",IF(Codes!AE68=1,100,IF(Codes!AE68=9,Paramètres!$D$162,IF(Codes!AE68=2,Paramètres!$D$163,IF(Codes!AE68=3,Paramètres!$D$164,IF(Codes!AE68="A","",0))))),"")</f>
        <v/>
      </c>
      <c r="AD62" s="67" t="str">
        <f>IF(Codes!AF68&lt;&gt;"",IF(Codes!AF68=1,100,IF(Codes!AF68=9,Paramètres!$D$162,IF(Codes!AF68=2,Paramètres!$D$163,IF(Codes!AF68=3,Paramètres!$D$164,IF(Codes!AF68="A","",0))))),"")</f>
        <v/>
      </c>
      <c r="AE62" s="67" t="str">
        <f>IF(Codes!AG68&lt;&gt;"",IF(Codes!AG68=1,100,IF(Codes!AG68=9,Paramètres!$D$162,IF(Codes!AG68=2,Paramètres!$D$163,IF(Codes!AG68=3,Paramètres!$D$164,IF(Codes!AG68="A","",0))))),"")</f>
        <v/>
      </c>
      <c r="AF62" s="67" t="str">
        <f>IF(Codes!AH68&lt;&gt;"",IF(Codes!AH68=1,100,IF(Codes!AH68=9,Paramètres!$D$162,IF(Codes!AH68=2,Paramètres!$D$163,IF(Codes!AH68=3,Paramètres!$D$164,IF(Codes!AH68="A","",0))))),"")</f>
        <v/>
      </c>
      <c r="AG62" s="67" t="str">
        <f>IF(Codes!AI68&lt;&gt;"",IF(Codes!AI68=1,100,IF(Codes!AI68=9,Paramètres!$D$162,IF(Codes!AI68=2,Paramètres!$D$163,IF(Codes!AI68=3,Paramètres!$D$164,IF(Codes!AI68="A","",0))))),"")</f>
        <v/>
      </c>
      <c r="AH62" s="67" t="str">
        <f>IF(Codes!AJ68&lt;&gt;"",IF(Codes!AJ68=1,100,IF(Codes!AJ68=9,Paramètres!$D$162,IF(Codes!AJ68=2,Paramètres!$D$163,IF(Codes!AJ68=3,Paramètres!$D$164,IF(Codes!AJ68="A","",0))))),"")</f>
        <v/>
      </c>
      <c r="AI62" s="67" t="str">
        <f>IF(Codes!AK68&lt;&gt;"",IF(Codes!AK68=1,100,IF(Codes!AK68=9,Paramètres!$D$162,IF(Codes!AK68=2,Paramètres!$D$163,IF(Codes!AK68=3,Paramètres!$D$164,IF(Codes!AK68="A","",0))))),"")</f>
        <v/>
      </c>
      <c r="AJ62" s="67" t="str">
        <f>IF(Codes!AL68&lt;&gt;"",IF(Codes!AL68=1,100,IF(Codes!AL68=9,Paramètres!$D$162,IF(Codes!AL68=2,Paramètres!$D$163,IF(Codes!AL68=3,Paramètres!$D$164,IF(Codes!AL68="A","",0))))),"")</f>
        <v/>
      </c>
      <c r="AK62" s="67" t="str">
        <f>IF(Codes!AM68&lt;&gt;"",IF(Codes!AM68=1,100,IF(Codes!AM68=9,Paramètres!$D$162,IF(Codes!AM68=2,Paramètres!$D$163,IF(Codes!AM68=3,Paramètres!$D$164,IF(Codes!AM68="A","",0))))),"")</f>
        <v/>
      </c>
      <c r="AL62" s="67" t="str">
        <f>IF(Codes!AN68&lt;&gt;"",IF(Codes!AN68=1,100,IF(Codes!AN68=9,Paramètres!$D$162,IF(Codes!AN68=2,Paramètres!$D$163,IF(Codes!AN68=3,Paramètres!$D$164,IF(Codes!AN68="A","",0))))),"")</f>
        <v/>
      </c>
      <c r="AM62" s="67" t="str">
        <f>IF(Codes!AO68&lt;&gt;"",IF(Codes!AO68=1,100,IF(Codes!AO68=9,50,IF(Codes!AO68=2,Paramètres!$D$163,IF(Codes!AO68=3,Paramètres!$D$164,IF(Codes!AO68="A","",0))))),"")</f>
        <v/>
      </c>
      <c r="AN62" s="67" t="str">
        <f>IF(Codes!AP68&lt;&gt;"",IF(Codes!AP68=1,100,IF(Codes!AP68=9,50,IF(Codes!AP68=2,Paramètres!$D$163,IF(Codes!AP68=3,Paramètres!$D$164,IF(Codes!AP68="A","",0))))),"")</f>
        <v/>
      </c>
      <c r="AO62" s="67" t="str">
        <f>IF(Codes!AQ68&lt;&gt;"",IF(Codes!AQ68=1,100,IF(Codes!AQ68=9,50,IF(Codes!AQ68=2,Paramètres!$D$163,IF(Codes!AQ68=3,Paramètres!$D$164,IF(Codes!AQ68="A","",0))))),"")</f>
        <v/>
      </c>
      <c r="AP62" s="67" t="str">
        <f>IF(Codes!AR68&lt;&gt;"",IF(Codes!AR68=1,100,IF(Codes!AR68=9,50,IF(Codes!AR68=2,Paramètres!$D$163,IF(Codes!AR68=3,Paramètres!$D$164,IF(Codes!AR68="A","",0))))),"")</f>
        <v/>
      </c>
      <c r="AQ62" s="67" t="str">
        <f>IF(Codes!AS68&lt;&gt;"",IF(Codes!AS68=1,100,IF(Codes!AS68=9,Paramètres!$D$162,IF(Codes!AS68=2,Paramètres!$D$163,IF(Codes!AS68=3,Paramètres!$D$164,IF(Codes!AS68="A","",0))))),"")</f>
        <v/>
      </c>
      <c r="AR62" s="67" t="str">
        <f>IF(Codes!AT68&lt;&gt;"",IF(Codes!AT68=1,100,IF(Codes!AT68=9,50,IF(Codes!AT68=2,Paramètres!$D$163,IF(Codes!AT68=3,Paramètres!$D$164,IF(Codes!AT68="A","",0))))),"")</f>
        <v/>
      </c>
      <c r="AS62" s="67" t="str">
        <f>IF(Codes!AU68&lt;&gt;"",IF(Codes!AU68=1,100,IF(Codes!AU68=9,Paramètres!$D$162,IF(Codes!AU68=2,Paramètres!$D$163,IF(Codes!AU68=3,Paramètres!$D$164,IF(Codes!AU68="A","",0))))),"")</f>
        <v/>
      </c>
      <c r="AT62" s="67" t="str">
        <f>IF(Codes!AV68&lt;&gt;"",IF(Codes!AV68=1,100,IF(Codes!AV68=9,50,IF(Codes!AV68=2,Paramètres!$D$163,IF(Codes!AV68=3,Paramètres!$D$164,IF(Codes!AV68="A","",0))))),"")</f>
        <v/>
      </c>
      <c r="AU62" s="67" t="str">
        <f>IF(Codes!AW68&lt;&gt;"",IF(Codes!AW68=1,100,IF(Codes!AW68=9,Paramètres!$D$162,IF(Codes!AW68=2,Paramètres!$D$163,IF(Codes!AW68=3,Paramètres!$D$164,IF(Codes!AW68="A","",0))))),"")</f>
        <v/>
      </c>
      <c r="AV62" s="67" t="str">
        <f>IF(Codes!AX68&lt;&gt;"",IF(Codes!AX68=1,100,IF(Codes!AX68=9,Paramètres!$D$162,IF(Codes!AX68=2,Paramètres!$D$163,IF(Codes!AX68=3,Paramètres!$D$164,IF(Codes!AX68="A","",0))))),"")</f>
        <v/>
      </c>
      <c r="AW62" s="67" t="str">
        <f>IF(Codes!AY68&lt;&gt;"",IF(Codes!AY68=1,100,IF(Codes!AY68=9,Paramètres!$D$162,IF(Codes!AY68=2,Paramètres!$D$163,IF(Codes!AY68=3,Paramètres!$D$164,IF(Codes!AY68="A","",0))))),"")</f>
        <v/>
      </c>
      <c r="AX62" s="67" t="str">
        <f>IF(Codes!AZ68&lt;&gt;"",IF(Codes!AZ68=1,100,IF(Codes!AZ68=9,50,IF(Codes!AZ68=2,Paramètres!$D$163,IF(Codes!AZ68=3,Paramètres!$D$164,IF(Codes!AZ68="A","",0))))),"")</f>
        <v/>
      </c>
      <c r="AY62" s="67" t="str">
        <f>IF(Codes!BA68&lt;&gt;"",IF(Codes!BA68=1,100,IF(Codes!BA68=9,Paramètres!$D$162,IF(Codes!BA68=2,Paramètres!$D$163,IF(Codes!BA68=3,Paramètres!$D$164,IF(Codes!BA68="A","",0))))),"")</f>
        <v/>
      </c>
      <c r="AZ62" s="67" t="str">
        <f>IF(Codes!BB68&lt;&gt;"",IF(Codes!BB68=1,100,IF(Codes!BB68=9,Paramètres!$D$162,IF(Codes!BB68=2,Paramètres!$D$163,IF(Codes!BB68=3,Paramètres!$D$164,IF(Codes!BB68="A","",0))))),"")</f>
        <v/>
      </c>
      <c r="BA62" s="67" t="str">
        <f>IF(Codes!BC68&lt;&gt;"",IF(Codes!BC68=1,100,IF(Codes!BC68=9,Paramètres!$D$162,IF(Codes!BC68=2,Paramètres!$D$163,IF(Codes!BC68=3,Paramètres!$D$164,IF(Codes!BC68="A","",0))))),"")</f>
        <v/>
      </c>
      <c r="BB62" s="67" t="str">
        <f>IF(Codes!BD68&lt;&gt;"",IF(Codes!BD68=1,100,IF(Codes!BD68=9,Paramètres!$D$162,IF(Codes!BD68=2,Paramètres!$D$163,IF(Codes!BD68=3,Paramètres!$D$164,IF(Codes!BD68="A","",0))))),"")</f>
        <v/>
      </c>
      <c r="BC62" s="67" t="str">
        <f>IF(Codes!BE68&lt;&gt;"",IF(Codes!BE68=1,100,IF(Codes!BE68=9,Paramètres!$D$162,IF(Codes!BE68=2,Paramètres!$D$163,IF(Codes!BE68=3,Paramètres!$D$164,IF(Codes!BE68="A","",0))))),"")</f>
        <v/>
      </c>
      <c r="BD62" s="67" t="str">
        <f>IF(Codes!BF68&lt;&gt;"",IF(Codes!BF68=1,100,IF(Codes!BF68=9,Paramètres!$D$162,IF(Codes!BF68=2,Paramètres!$D$163,IF(Codes!BF68=3,Paramètres!$D$164,IF(Codes!BF68="A","",0))))),"")</f>
        <v/>
      </c>
      <c r="BE62" s="67" t="str">
        <f>IF(Codes!BG68&lt;&gt;"",IF(Codes!BG68=1,100,IF(Codes!BG68=9,Paramètres!$D$162,IF(Codes!BG68=2,Paramètres!$D$163,IF(Codes!BG68=3,Paramètres!$D$164,IF(Codes!BG68="A","",0))))),"")</f>
        <v/>
      </c>
      <c r="BF62" s="67" t="str">
        <f>IF(Codes!BH68&lt;&gt;"",IF(Codes!BH68=1,100,IF(Codes!BH68=9,Paramètres!$D$162,IF(Codes!BH68=2,Paramètres!$D$163,IF(Codes!BH68=3,Paramètres!$D$164,IF(Codes!BH68="A","",0))))),"")</f>
        <v/>
      </c>
      <c r="BG62" s="67" t="str">
        <f>IF(Codes!BI68&lt;&gt;"",IF(Codes!BI68=1,100,IF(Codes!BI68=9,Paramètres!$D$162,IF(Codes!BI68=2,Paramètres!$D$163,IF(Codes!BI68=3,Paramètres!$D$164,IF(Codes!BI68="A","",0))))),"")</f>
        <v/>
      </c>
      <c r="BH62" s="67" t="str">
        <f>IF(Codes!BJ68&lt;&gt;"",IF(Codes!BJ68=1,100,IF(Codes!BJ68=9,50,IF(Codes!BJ68=2,Paramètres!$D$163,IF(Codes!BJ68=3,Paramètres!$D$164,IF(Codes!BJ68="A","",0))))),"")</f>
        <v/>
      </c>
      <c r="BI62" s="67" t="str">
        <f>IF(Codes!BK68&lt;&gt;"",IF(Codes!BK68=1,100,IF(Codes!BK68=9,Paramètres!$D$162,IF(Codes!BK68=2,Paramètres!$D$163,IF(Codes!BK68=3,Paramètres!$D$164,IF(Codes!BK68="A","",0))))),"")</f>
        <v/>
      </c>
      <c r="BJ62" s="67" t="str">
        <f>IF(Codes!BL68&lt;&gt;"",IF(Codes!BL68=1,100,IF(Codes!BL68=9,Paramètres!$D$162,IF(Codes!BL68=2,Paramètres!$D$163,IF(Codes!BL68=3,Paramètres!$D$164,IF(Codes!BL68="A","",0))))),"")</f>
        <v/>
      </c>
      <c r="BK62" s="67" t="str">
        <f>IF(Codes!BM68&lt;&gt;"",IF(Codes!BM68=1,100,IF(Codes!BM68=9,Paramètres!$D$162,IF(Codes!BM68=2,Paramètres!$D$163,IF(Codes!BM68=3,Paramètres!$D$164,IF(Codes!BM68="A","",0))))),"")</f>
        <v/>
      </c>
      <c r="BL62" s="67" t="str">
        <f>IF(Codes!BN68&lt;&gt;"",IF(Codes!BN68=1,100,IF(Codes!BN68=9,Paramètres!$D$162,IF(Codes!BN68=2,Paramètres!$D$163,IF(Codes!BN68=3,Paramètres!$D$164,IF(Codes!BN68="A","",0))))),"")</f>
        <v/>
      </c>
      <c r="BM62" s="67" t="str">
        <f>IF(Codes!BO68&lt;&gt;"",IF(Codes!BO68=1,100,IF(Codes!BO68=9,Paramètres!$D$162,IF(Codes!BO68=2,Paramètres!$D$163,IF(Codes!BO68=3,Paramètres!$D$164,IF(Codes!BO68="A","",0))))),"")</f>
        <v/>
      </c>
      <c r="BN62" s="67" t="str">
        <f>IF(Codes!BP68&lt;&gt;"",IF(Codes!BP68=1,100,IF(Codes!BP68=9,Paramètres!$D$162,IF(Codes!BP68=2,Paramètres!$D$163,IF(Codes!BP68=3,Paramètres!$D$164,IF(Codes!BP68="A","",0))))),"")</f>
        <v/>
      </c>
      <c r="BO62" s="67" t="str">
        <f>IF(Codes!BQ68&lt;&gt;"",IF(Codes!BQ68=1,100,IF(Codes!BQ68=9,Paramètres!$D$162,IF(Codes!BQ68=2,Paramètres!$D$163,IF(Codes!BQ68=3,Paramètres!$D$164,IF(Codes!BQ68="A","",0))))),"")</f>
        <v/>
      </c>
      <c r="BP62" s="67" t="str">
        <f>IF(Codes!BR68&lt;&gt;"",IF(Codes!BR68=1,100,IF(Codes!BR68=9,Paramètres!$D$162,IF(Codes!BR68=2,Paramètres!$D$163,IF(Codes!BR68=3,Paramètres!$D$164,IF(Codes!BR68="A","",0))))),"")</f>
        <v/>
      </c>
      <c r="BQ62" s="67" t="str">
        <f>IF(Codes!BS68&lt;&gt;"",IF(Codes!BS68=1,100,IF(Codes!BS68=9,Paramètres!$D$162,IF(Codes!BS68=2,Paramètres!$D$163,IF(Codes!BS68=3,Paramètres!$D$164,IF(Codes!BS68="A","",0))))),"")</f>
        <v/>
      </c>
      <c r="BR62" s="67" t="str">
        <f>IF(Codes!BT68&lt;&gt;"",IF(Codes!BT68=1,100,IF(Codes!BT68=9,Paramètres!$D$162,IF(Codes!BT68=2,Paramètres!$D$163,IF(Codes!BT68=3,Paramètres!$D$164,IF(Codes!BT68="A","",0))))),"")</f>
        <v/>
      </c>
      <c r="BS62" s="67" t="str">
        <f>IF(Codes!BU68&lt;&gt;"",IF(Codes!BU68=1,100,IF(Codes!BU68=9,Paramètres!$D$162,IF(Codes!BU68=2,Paramètres!$D$163,IF(Codes!BU68=3,Paramètres!$D$164,IF(Codes!BU68="A","",0))))),"")</f>
        <v/>
      </c>
      <c r="BT62" s="67" t="str">
        <f>Codes!C68</f>
        <v/>
      </c>
    </row>
    <row r="63" spans="1:72" s="70" customFormat="1" ht="23.25">
      <c r="A63" s="69" t="str">
        <f>Codes!C69</f>
        <v/>
      </c>
      <c r="B63" s="67" t="str">
        <f>IF(Codes!D69&lt;&gt;"",IF(Codes!D69=1,100,IF(Codes!D69=9,Paramètres!$D$162,IF(Codes!D69=2,Paramètres!$D$163,IF(Codes!D69=3,Paramètres!$D$164,IF(Codes!D69="A","",0))))),"")</f>
        <v/>
      </c>
      <c r="C63" s="67" t="str">
        <f>IF(Codes!E69&lt;&gt;"",IF(Codes!E69=1,100,IF(Codes!E69=9,Paramètres!$D$162,IF(Codes!E69=2,Paramètres!$D$163,IF(Codes!E69=3,Paramètres!$D$164,IF(Codes!E69="A","",0))))),"")</f>
        <v/>
      </c>
      <c r="D63" s="67" t="str">
        <f>IF(Codes!F69&lt;&gt;"",IF(Codes!F69=1,100,IF(Codes!F69=9,Paramètres!$D$162,IF(Codes!F69=2,Paramètres!$D$163,IF(Codes!F69=3,Paramètres!$D$164,IF(Codes!F69="A","",0))))),"")</f>
        <v/>
      </c>
      <c r="E63" s="67" t="str">
        <f>IF(Codes!G69&lt;&gt;"",IF(Codes!G69=1,100,IF(Codes!G69=9,Paramètres!$D$162,IF(Codes!G69=2,Paramètres!$D$163,IF(Codes!G69=3,Paramètres!$D$164,IF(Codes!G69="A","",0))))),"")</f>
        <v/>
      </c>
      <c r="F63" s="67" t="str">
        <f>IF(Codes!H69&lt;&gt;"",IF(Codes!H69=1,100,IF(Codes!H69=9,Paramètres!$D$162,IF(Codes!H69=2,Paramètres!$D$163,IF(Codes!H69=3,Paramètres!$D$164,IF(Codes!H69="A","",0))))),"")</f>
        <v/>
      </c>
      <c r="G63" s="67" t="str">
        <f>IF(Codes!I69&lt;&gt;"",IF(Codes!I69=1,100,IF(Codes!I69=9,Paramètres!$D$162,IF(Codes!I69=2,Paramètres!$D$163,IF(Codes!I69=3,Paramètres!$D$164,IF(Codes!I69="A","",0))))),"")</f>
        <v/>
      </c>
      <c r="H63" s="67" t="str">
        <f>IF(Codes!J69&lt;&gt;"",IF(Codes!J69=1,100,IF(Codes!J69=9,Paramètres!$D$162,IF(Codes!J69=2,Paramètres!$D$163,IF(Codes!J69=3,Paramètres!$D$164,IF(Codes!J69="A","",0))))),"")</f>
        <v/>
      </c>
      <c r="I63" s="67" t="str">
        <f>IF(Codes!K69&lt;&gt;"",IF(Codes!K69=1,100,IF(Codes!K69=9,Paramètres!$D$162,IF(Codes!K69=2,Paramètres!$D$163,IF(Codes!K69=3,Paramètres!$D$164,IF(Codes!K69="A","",0))))),"")</f>
        <v/>
      </c>
      <c r="J63" s="67" t="str">
        <f>IF(Codes!L69&lt;&gt;"",IF(Codes!L69=1,100,IF(Codes!L69=9,Paramètres!$D$162,IF(Codes!L69=2,Paramètres!$D$163,IF(Codes!L69=3,Paramètres!$D$164,IF(Codes!L69="A","",0))))),"")</f>
        <v/>
      </c>
      <c r="K63" s="67" t="str">
        <f>IF(Codes!M69&lt;&gt;"",IF(Codes!M69=1,100,IF(Codes!M69=9,Paramètres!$D$162,IF(Codes!M69=2,Paramètres!$D$163,IF(Codes!M69=3,Paramètres!$D$164,IF(Codes!M69="A","",0))))),"")</f>
        <v/>
      </c>
      <c r="L63" s="67" t="str">
        <f>IF(Codes!N69&lt;&gt;"",IF(Codes!N69=1,100,IF(Codes!N69=9,Paramètres!$D$162,IF(Codes!N69=2,Paramètres!$D$163,IF(Codes!N69=3,Paramètres!$D$164,IF(Codes!N69="A","",0))))),"")</f>
        <v/>
      </c>
      <c r="M63" s="67" t="str">
        <f>IF(Codes!O69&lt;&gt;"",IF(Codes!O69=1,100,IF(Codes!O69=9,Paramètres!$D$162,IF(Codes!O69=2,Paramètres!$D$163,IF(Codes!O69=3,Paramètres!$D$164,IF(Codes!O69="A","",0))))),"")</f>
        <v/>
      </c>
      <c r="N63" s="67" t="str">
        <f>IF(Codes!P69&lt;&gt;"",IF(Codes!P69=1,100,IF(Codes!P69=9,Paramètres!$D$162,IF(Codes!P69=2,Paramètres!$D$163,IF(Codes!P69=3,Paramètres!$D$164,IF(Codes!P69="A","",0))))),"")</f>
        <v/>
      </c>
      <c r="O63" s="67" t="str">
        <f>IF(Codes!Q69&lt;&gt;"",IF(Codes!Q69=1,100,IF(Codes!Q69=9,Paramètres!$D$162,IF(Codes!Q69=2,Paramètres!$D$163,IF(Codes!Q69=3,Paramètres!$D$164,IF(Codes!Q69="A","",0))))),"")</f>
        <v/>
      </c>
      <c r="P63" s="67" t="str">
        <f>IF(Codes!R69&lt;&gt;"",IF(Codes!R69=1,100,IF(Codes!R69=9,Paramètres!$D$162,IF(Codes!R69=2,Paramètres!$D$163,IF(Codes!R69=3,Paramètres!$D$164,IF(Codes!R69="A","",0))))),"")</f>
        <v/>
      </c>
      <c r="Q63" s="67" t="str">
        <f>IF(Codes!S69&lt;&gt;"",IF(Codes!S69=1,100,IF(Codes!S69=9,Paramètres!$D$162,IF(Codes!S69=2,Paramètres!$D$163,IF(Codes!S69=3,Paramètres!$D$164,IF(Codes!S69="A","",0))))),"")</f>
        <v/>
      </c>
      <c r="R63" s="67" t="str">
        <f>IF(Codes!T69&lt;&gt;"",IF(Codes!T69=1,100,IF(Codes!T69=9,Paramètres!$D$162,IF(Codes!T69=2,Paramètres!$D$163,IF(Codes!T69=3,Paramètres!$D$164,IF(Codes!T69="A","",0))))),"")</f>
        <v/>
      </c>
      <c r="S63" s="67" t="str">
        <f>IF(Codes!U69&lt;&gt;"",IF(Codes!U69=1,100,IF(Codes!U69=9,Paramètres!$D$162,IF(Codes!U69=2,Paramètres!$D$163,IF(Codes!U69=3,Paramètres!$D$164,IF(Codes!U69="A","",0))))),"")</f>
        <v/>
      </c>
      <c r="T63" s="67" t="str">
        <f>IF(Codes!V69&lt;&gt;"",IF(Codes!V69=1,100,IF(Codes!V69=9,Paramètres!$D$162,IF(Codes!V69=2,Paramètres!$D$163,IF(Codes!V69=3,Paramètres!$D$164,IF(Codes!V69="A","",0))))),"")</f>
        <v/>
      </c>
      <c r="U63" s="67" t="str">
        <f>IF(Codes!W69&lt;&gt;"",IF(Codes!W69=1,100,IF(Codes!W69=9,Paramètres!$D$162,IF(Codes!W69=2,Paramètres!$D$163,IF(Codes!W69=3,Paramètres!$D$164,IF(Codes!W69="A","",0))))),"")</f>
        <v/>
      </c>
      <c r="V63" s="67" t="str">
        <f>IF(Codes!X69&lt;&gt;"",IF(Codes!X69=1,100,IF(Codes!X69=9,Paramètres!$D$162,IF(Codes!X69=2,Paramètres!$D$163,IF(Codes!X69=3,Paramètres!$D$164,IF(Codes!X69="A","",0))))),"")</f>
        <v/>
      </c>
      <c r="W63" s="67" t="str">
        <f>IF(Codes!Y69&lt;&gt;"",IF(Codes!Y69=1,100,IF(Codes!Y69=9,Paramètres!$D$162,IF(Codes!Y69=2,Paramètres!$D$163,IF(Codes!Y69=3,Paramètres!$D$164,IF(Codes!Y69="A","",0))))),"")</f>
        <v/>
      </c>
      <c r="X63" s="67" t="str">
        <f>IF(Codes!Z69&lt;&gt;"",IF(Codes!Z69=1,100,IF(Codes!Z69=9,Paramètres!$D$162,IF(Codes!Z69=2,Paramètres!$D$163,IF(Codes!Z69=3,Paramètres!$D$164,IF(Codes!Z69="A","",0))))),"")</f>
        <v/>
      </c>
      <c r="Y63" s="67" t="str">
        <f>IF(Codes!AA69&lt;&gt;"",IF(Codes!AA69=1,100,IF(Codes!AA69=9,Paramètres!$D$162,IF(Codes!AA69=2,Paramètres!$D$163,IF(Codes!AA69=3,Paramètres!$D$164,IF(Codes!AA69="A","",0))))),"")</f>
        <v/>
      </c>
      <c r="Z63" s="67" t="str">
        <f>IF(Codes!AB69&lt;&gt;"",IF(Codes!AB69=1,100,IF(Codes!AB69=9,Paramètres!$D$162,IF(Codes!AB69=2,Paramètres!$D$163,IF(Codes!AB69=3,Paramètres!$D$164,IF(Codes!AB69="A","",0))))),"")</f>
        <v/>
      </c>
      <c r="AA63" s="67" t="str">
        <f>IF(Codes!AC69&lt;&gt;"",IF(Codes!AC69=1,100,IF(Codes!AC69=9,Paramètres!$D$162,IF(Codes!AC69=2,Paramètres!$D$163,IF(Codes!AC69=3,Paramètres!$D$164,IF(Codes!AC69="A","",0))))),"")</f>
        <v/>
      </c>
      <c r="AB63" s="67" t="str">
        <f>IF(Codes!AD69&lt;&gt;"",IF(Codes!AD69=1,100,IF(Codes!AD69=9,Paramètres!$D$162,IF(Codes!AD69=2,Paramètres!$D$163,IF(Codes!AD69=3,Paramètres!$D$164,IF(Codes!AD69="A","",0))))),"")</f>
        <v/>
      </c>
      <c r="AC63" s="67" t="str">
        <f>IF(Codes!AE69&lt;&gt;"",IF(Codes!AE69=1,100,IF(Codes!AE69=9,Paramètres!$D$162,IF(Codes!AE69=2,Paramètres!$D$163,IF(Codes!AE69=3,Paramètres!$D$164,IF(Codes!AE69="A","",0))))),"")</f>
        <v/>
      </c>
      <c r="AD63" s="67" t="str">
        <f>IF(Codes!AF69&lt;&gt;"",IF(Codes!AF69=1,100,IF(Codes!AF69=9,Paramètres!$D$162,IF(Codes!AF69=2,Paramètres!$D$163,IF(Codes!AF69=3,Paramètres!$D$164,IF(Codes!AF69="A","",0))))),"")</f>
        <v/>
      </c>
      <c r="AE63" s="67" t="str">
        <f>IF(Codes!AG69&lt;&gt;"",IF(Codes!AG69=1,100,IF(Codes!AG69=9,Paramètres!$D$162,IF(Codes!AG69=2,Paramètres!$D$163,IF(Codes!AG69=3,Paramètres!$D$164,IF(Codes!AG69="A","",0))))),"")</f>
        <v/>
      </c>
      <c r="AF63" s="67" t="str">
        <f>IF(Codes!AH69&lt;&gt;"",IF(Codes!AH69=1,100,IF(Codes!AH69=9,Paramètres!$D$162,IF(Codes!AH69=2,Paramètres!$D$163,IF(Codes!AH69=3,Paramètres!$D$164,IF(Codes!AH69="A","",0))))),"")</f>
        <v/>
      </c>
      <c r="AG63" s="67" t="str">
        <f>IF(Codes!AI69&lt;&gt;"",IF(Codes!AI69=1,100,IF(Codes!AI69=9,Paramètres!$D$162,IF(Codes!AI69=2,Paramètres!$D$163,IF(Codes!AI69=3,Paramètres!$D$164,IF(Codes!AI69="A","",0))))),"")</f>
        <v/>
      </c>
      <c r="AH63" s="67" t="str">
        <f>IF(Codes!AJ69&lt;&gt;"",IF(Codes!AJ69=1,100,IF(Codes!AJ69=9,Paramètres!$D$162,IF(Codes!AJ69=2,Paramètres!$D$163,IF(Codes!AJ69=3,Paramètres!$D$164,IF(Codes!AJ69="A","",0))))),"")</f>
        <v/>
      </c>
      <c r="AI63" s="67" t="str">
        <f>IF(Codes!AK69&lt;&gt;"",IF(Codes!AK69=1,100,IF(Codes!AK69=9,Paramètres!$D$162,IF(Codes!AK69=2,Paramètres!$D$163,IF(Codes!AK69=3,Paramètres!$D$164,IF(Codes!AK69="A","",0))))),"")</f>
        <v/>
      </c>
      <c r="AJ63" s="67" t="str">
        <f>IF(Codes!AL69&lt;&gt;"",IF(Codes!AL69=1,100,IF(Codes!AL69=9,Paramètres!$D$162,IF(Codes!AL69=2,Paramètres!$D$163,IF(Codes!AL69=3,Paramètres!$D$164,IF(Codes!AL69="A","",0))))),"")</f>
        <v/>
      </c>
      <c r="AK63" s="67" t="str">
        <f>IF(Codes!AM69&lt;&gt;"",IF(Codes!AM69=1,100,IF(Codes!AM69=9,Paramètres!$D$162,IF(Codes!AM69=2,Paramètres!$D$163,IF(Codes!AM69=3,Paramètres!$D$164,IF(Codes!AM69="A","",0))))),"")</f>
        <v/>
      </c>
      <c r="AL63" s="67" t="str">
        <f>IF(Codes!AN69&lt;&gt;"",IF(Codes!AN69=1,100,IF(Codes!AN69=9,Paramètres!$D$162,IF(Codes!AN69=2,Paramètres!$D$163,IF(Codes!AN69=3,Paramètres!$D$164,IF(Codes!AN69="A","",0))))),"")</f>
        <v/>
      </c>
      <c r="AM63" s="67" t="str">
        <f>IF(Codes!AO69&lt;&gt;"",IF(Codes!AO69=1,100,IF(Codes!AO69=9,50,IF(Codes!AO69=2,Paramètres!$D$163,IF(Codes!AO69=3,Paramètres!$D$164,IF(Codes!AO69="A","",0))))),"")</f>
        <v/>
      </c>
      <c r="AN63" s="67" t="str">
        <f>IF(Codes!AP69&lt;&gt;"",IF(Codes!AP69=1,100,IF(Codes!AP69=9,50,IF(Codes!AP69=2,Paramètres!$D$163,IF(Codes!AP69=3,Paramètres!$D$164,IF(Codes!AP69="A","",0))))),"")</f>
        <v/>
      </c>
      <c r="AO63" s="67" t="str">
        <f>IF(Codes!AQ69&lt;&gt;"",IF(Codes!AQ69=1,100,IF(Codes!AQ69=9,50,IF(Codes!AQ69=2,Paramètres!$D$163,IF(Codes!AQ69=3,Paramètres!$D$164,IF(Codes!AQ69="A","",0))))),"")</f>
        <v/>
      </c>
      <c r="AP63" s="67" t="str">
        <f>IF(Codes!AR69&lt;&gt;"",IF(Codes!AR69=1,100,IF(Codes!AR69=9,50,IF(Codes!AR69=2,Paramètres!$D$163,IF(Codes!AR69=3,Paramètres!$D$164,IF(Codes!AR69="A","",0))))),"")</f>
        <v/>
      </c>
      <c r="AQ63" s="67" t="str">
        <f>IF(Codes!AS69&lt;&gt;"",IF(Codes!AS69=1,100,IF(Codes!AS69=9,Paramètres!$D$162,IF(Codes!AS69=2,Paramètres!$D$163,IF(Codes!AS69=3,Paramètres!$D$164,IF(Codes!AS69="A","",0))))),"")</f>
        <v/>
      </c>
      <c r="AR63" s="67" t="str">
        <f>IF(Codes!AT69&lt;&gt;"",IF(Codes!AT69=1,100,IF(Codes!AT69=9,50,IF(Codes!AT69=2,Paramètres!$D$163,IF(Codes!AT69=3,Paramètres!$D$164,IF(Codes!AT69="A","",0))))),"")</f>
        <v/>
      </c>
      <c r="AS63" s="67" t="str">
        <f>IF(Codes!AU69&lt;&gt;"",IF(Codes!AU69=1,100,IF(Codes!AU69=9,Paramètres!$D$162,IF(Codes!AU69=2,Paramètres!$D$163,IF(Codes!AU69=3,Paramètres!$D$164,IF(Codes!AU69="A","",0))))),"")</f>
        <v/>
      </c>
      <c r="AT63" s="67" t="str">
        <f>IF(Codes!AV69&lt;&gt;"",IF(Codes!AV69=1,100,IF(Codes!AV69=9,50,IF(Codes!AV69=2,Paramètres!$D$163,IF(Codes!AV69=3,Paramètres!$D$164,IF(Codes!AV69="A","",0))))),"")</f>
        <v/>
      </c>
      <c r="AU63" s="67" t="str">
        <f>IF(Codes!AW69&lt;&gt;"",IF(Codes!AW69=1,100,IF(Codes!AW69=9,Paramètres!$D$162,IF(Codes!AW69=2,Paramètres!$D$163,IF(Codes!AW69=3,Paramètres!$D$164,IF(Codes!AW69="A","",0))))),"")</f>
        <v/>
      </c>
      <c r="AV63" s="67" t="str">
        <f>IF(Codes!AX69&lt;&gt;"",IF(Codes!AX69=1,100,IF(Codes!AX69=9,Paramètres!$D$162,IF(Codes!AX69=2,Paramètres!$D$163,IF(Codes!AX69=3,Paramètres!$D$164,IF(Codes!AX69="A","",0))))),"")</f>
        <v/>
      </c>
      <c r="AW63" s="67" t="str">
        <f>IF(Codes!AY69&lt;&gt;"",IF(Codes!AY69=1,100,IF(Codes!AY69=9,Paramètres!$D$162,IF(Codes!AY69=2,Paramètres!$D$163,IF(Codes!AY69=3,Paramètres!$D$164,IF(Codes!AY69="A","",0))))),"")</f>
        <v/>
      </c>
      <c r="AX63" s="67" t="str">
        <f>IF(Codes!AZ69&lt;&gt;"",IF(Codes!AZ69=1,100,IF(Codes!AZ69=9,50,IF(Codes!AZ69=2,Paramètres!$D$163,IF(Codes!AZ69=3,Paramètres!$D$164,IF(Codes!AZ69="A","",0))))),"")</f>
        <v/>
      </c>
      <c r="AY63" s="67" t="str">
        <f>IF(Codes!BA69&lt;&gt;"",IF(Codes!BA69=1,100,IF(Codes!BA69=9,Paramètres!$D$162,IF(Codes!BA69=2,Paramètres!$D$163,IF(Codes!BA69=3,Paramètres!$D$164,IF(Codes!BA69="A","",0))))),"")</f>
        <v/>
      </c>
      <c r="AZ63" s="67" t="str">
        <f>IF(Codes!BB69&lt;&gt;"",IF(Codes!BB69=1,100,IF(Codes!BB69=9,Paramètres!$D$162,IF(Codes!BB69=2,Paramètres!$D$163,IF(Codes!BB69=3,Paramètres!$D$164,IF(Codes!BB69="A","",0))))),"")</f>
        <v/>
      </c>
      <c r="BA63" s="67" t="str">
        <f>IF(Codes!BC69&lt;&gt;"",IF(Codes!BC69=1,100,IF(Codes!BC69=9,Paramètres!$D$162,IF(Codes!BC69=2,Paramètres!$D$163,IF(Codes!BC69=3,Paramètres!$D$164,IF(Codes!BC69="A","",0))))),"")</f>
        <v/>
      </c>
      <c r="BB63" s="67" t="str">
        <f>IF(Codes!BD69&lt;&gt;"",IF(Codes!BD69=1,100,IF(Codes!BD69=9,Paramètres!$D$162,IF(Codes!BD69=2,Paramètres!$D$163,IF(Codes!BD69=3,Paramètres!$D$164,IF(Codes!BD69="A","",0))))),"")</f>
        <v/>
      </c>
      <c r="BC63" s="67" t="str">
        <f>IF(Codes!BE69&lt;&gt;"",IF(Codes!BE69=1,100,IF(Codes!BE69=9,Paramètres!$D$162,IF(Codes!BE69=2,Paramètres!$D$163,IF(Codes!BE69=3,Paramètres!$D$164,IF(Codes!BE69="A","",0))))),"")</f>
        <v/>
      </c>
      <c r="BD63" s="67" t="str">
        <f>IF(Codes!BF69&lt;&gt;"",IF(Codes!BF69=1,100,IF(Codes!BF69=9,Paramètres!$D$162,IF(Codes!BF69=2,Paramètres!$D$163,IF(Codes!BF69=3,Paramètres!$D$164,IF(Codes!BF69="A","",0))))),"")</f>
        <v/>
      </c>
      <c r="BE63" s="67" t="str">
        <f>IF(Codes!BG69&lt;&gt;"",IF(Codes!BG69=1,100,IF(Codes!BG69=9,Paramètres!$D$162,IF(Codes!BG69=2,Paramètres!$D$163,IF(Codes!BG69=3,Paramètres!$D$164,IF(Codes!BG69="A","",0))))),"")</f>
        <v/>
      </c>
      <c r="BF63" s="67" t="str">
        <f>IF(Codes!BH69&lt;&gt;"",IF(Codes!BH69=1,100,IF(Codes!BH69=9,Paramètres!$D$162,IF(Codes!BH69=2,Paramètres!$D$163,IF(Codes!BH69=3,Paramètres!$D$164,IF(Codes!BH69="A","",0))))),"")</f>
        <v/>
      </c>
      <c r="BG63" s="67" t="str">
        <f>IF(Codes!BI69&lt;&gt;"",IF(Codes!BI69=1,100,IF(Codes!BI69=9,Paramètres!$D$162,IF(Codes!BI69=2,Paramètres!$D$163,IF(Codes!BI69=3,Paramètres!$D$164,IF(Codes!BI69="A","",0))))),"")</f>
        <v/>
      </c>
      <c r="BH63" s="67" t="str">
        <f>IF(Codes!BJ69&lt;&gt;"",IF(Codes!BJ69=1,100,IF(Codes!BJ69=9,50,IF(Codes!BJ69=2,Paramètres!$D$163,IF(Codes!BJ69=3,Paramètres!$D$164,IF(Codes!BJ69="A","",0))))),"")</f>
        <v/>
      </c>
      <c r="BI63" s="67" t="str">
        <f>IF(Codes!BK69&lt;&gt;"",IF(Codes!BK69=1,100,IF(Codes!BK69=9,Paramètres!$D$162,IF(Codes!BK69=2,Paramètres!$D$163,IF(Codes!BK69=3,Paramètres!$D$164,IF(Codes!BK69="A","",0))))),"")</f>
        <v/>
      </c>
      <c r="BJ63" s="67" t="str">
        <f>IF(Codes!BL69&lt;&gt;"",IF(Codes!BL69=1,100,IF(Codes!BL69=9,Paramètres!$D$162,IF(Codes!BL69=2,Paramètres!$D$163,IF(Codes!BL69=3,Paramètres!$D$164,IF(Codes!BL69="A","",0))))),"")</f>
        <v/>
      </c>
      <c r="BK63" s="67" t="str">
        <f>IF(Codes!BM69&lt;&gt;"",IF(Codes!BM69=1,100,IF(Codes!BM69=9,Paramètres!$D$162,IF(Codes!BM69=2,Paramètres!$D$163,IF(Codes!BM69=3,Paramètres!$D$164,IF(Codes!BM69="A","",0))))),"")</f>
        <v/>
      </c>
      <c r="BL63" s="67" t="str">
        <f>IF(Codes!BN69&lt;&gt;"",IF(Codes!BN69=1,100,IF(Codes!BN69=9,Paramètres!$D$162,IF(Codes!BN69=2,Paramètres!$D$163,IF(Codes!BN69=3,Paramètres!$D$164,IF(Codes!BN69="A","",0))))),"")</f>
        <v/>
      </c>
      <c r="BM63" s="67" t="str">
        <f>IF(Codes!BO69&lt;&gt;"",IF(Codes!BO69=1,100,IF(Codes!BO69=9,Paramètres!$D$162,IF(Codes!BO69=2,Paramètres!$D$163,IF(Codes!BO69=3,Paramètres!$D$164,IF(Codes!BO69="A","",0))))),"")</f>
        <v/>
      </c>
      <c r="BN63" s="67" t="str">
        <f>IF(Codes!BP69&lt;&gt;"",IF(Codes!BP69=1,100,IF(Codes!BP69=9,Paramètres!$D$162,IF(Codes!BP69=2,Paramètres!$D$163,IF(Codes!BP69=3,Paramètres!$D$164,IF(Codes!BP69="A","",0))))),"")</f>
        <v/>
      </c>
      <c r="BO63" s="67" t="str">
        <f>IF(Codes!BQ69&lt;&gt;"",IF(Codes!BQ69=1,100,IF(Codes!BQ69=9,Paramètres!$D$162,IF(Codes!BQ69=2,Paramètres!$D$163,IF(Codes!BQ69=3,Paramètres!$D$164,IF(Codes!BQ69="A","",0))))),"")</f>
        <v/>
      </c>
      <c r="BP63" s="67" t="str">
        <f>IF(Codes!BR69&lt;&gt;"",IF(Codes!BR69=1,100,IF(Codes!BR69=9,Paramètres!$D$162,IF(Codes!BR69=2,Paramètres!$D$163,IF(Codes!BR69=3,Paramètres!$D$164,IF(Codes!BR69="A","",0))))),"")</f>
        <v/>
      </c>
      <c r="BQ63" s="67" t="str">
        <f>IF(Codes!BS69&lt;&gt;"",IF(Codes!BS69=1,100,IF(Codes!BS69=9,Paramètres!$D$162,IF(Codes!BS69=2,Paramètres!$D$163,IF(Codes!BS69=3,Paramètres!$D$164,IF(Codes!BS69="A","",0))))),"")</f>
        <v/>
      </c>
      <c r="BR63" s="67" t="str">
        <f>IF(Codes!BT69&lt;&gt;"",IF(Codes!BT69=1,100,IF(Codes!BT69=9,Paramètres!$D$162,IF(Codes!BT69=2,Paramètres!$D$163,IF(Codes!BT69=3,Paramètres!$D$164,IF(Codes!BT69="A","",0))))),"")</f>
        <v/>
      </c>
      <c r="BS63" s="67" t="str">
        <f>IF(Codes!BU69&lt;&gt;"",IF(Codes!BU69=1,100,IF(Codes!BU69=9,Paramètres!$D$162,IF(Codes!BU69=2,Paramètres!$D$163,IF(Codes!BU69=3,Paramètres!$D$164,IF(Codes!BU69="A","",0))))),"")</f>
        <v/>
      </c>
      <c r="BT63" s="67" t="str">
        <f>Codes!C69</f>
        <v/>
      </c>
    </row>
    <row r="64" spans="1:72" s="70" customFormat="1" ht="23.25">
      <c r="A64" s="69" t="str">
        <f>Codes!C70</f>
        <v/>
      </c>
      <c r="B64" s="67" t="str">
        <f>IF(Codes!D70&lt;&gt;"",IF(Codes!D70=1,100,IF(Codes!D70=9,Paramètres!$D$162,IF(Codes!D70=2,Paramètres!$D$163,IF(Codes!D70=3,Paramètres!$D$164,IF(Codes!D70="A","",0))))),"")</f>
        <v/>
      </c>
      <c r="C64" s="67" t="str">
        <f>IF(Codes!E70&lt;&gt;"",IF(Codes!E70=1,100,IF(Codes!E70=9,Paramètres!$D$162,IF(Codes!E70=2,Paramètres!$D$163,IF(Codes!E70=3,Paramètres!$D$164,IF(Codes!E70="A","",0))))),"")</f>
        <v/>
      </c>
      <c r="D64" s="67" t="str">
        <f>IF(Codes!F70&lt;&gt;"",IF(Codes!F70=1,100,IF(Codes!F70=9,Paramètres!$D$162,IF(Codes!F70=2,Paramètres!$D$163,IF(Codes!F70=3,Paramètres!$D$164,IF(Codes!F70="A","",0))))),"")</f>
        <v/>
      </c>
      <c r="E64" s="67" t="str">
        <f>IF(Codes!G70&lt;&gt;"",IF(Codes!G70=1,100,IF(Codes!G70=9,Paramètres!$D$162,IF(Codes!G70=2,Paramètres!$D$163,IF(Codes!G70=3,Paramètres!$D$164,IF(Codes!G70="A","",0))))),"")</f>
        <v/>
      </c>
      <c r="F64" s="67" t="str">
        <f>IF(Codes!H70&lt;&gt;"",IF(Codes!H70=1,100,IF(Codes!H70=9,Paramètres!$D$162,IF(Codes!H70=2,Paramètres!$D$163,IF(Codes!H70=3,Paramètres!$D$164,IF(Codes!H70="A","",0))))),"")</f>
        <v/>
      </c>
      <c r="G64" s="67" t="str">
        <f>IF(Codes!I70&lt;&gt;"",IF(Codes!I70=1,100,IF(Codes!I70=9,Paramètres!$D$162,IF(Codes!I70=2,Paramètres!$D$163,IF(Codes!I70=3,Paramètres!$D$164,IF(Codes!I70="A","",0))))),"")</f>
        <v/>
      </c>
      <c r="H64" s="67" t="str">
        <f>IF(Codes!J70&lt;&gt;"",IF(Codes!J70=1,100,IF(Codes!J70=9,Paramètres!$D$162,IF(Codes!J70=2,Paramètres!$D$163,IF(Codes!J70=3,Paramètres!$D$164,IF(Codes!J70="A","",0))))),"")</f>
        <v/>
      </c>
      <c r="I64" s="67" t="str">
        <f>IF(Codes!K70&lt;&gt;"",IF(Codes!K70=1,100,IF(Codes!K70=9,Paramètres!$D$162,IF(Codes!K70=2,Paramètres!$D$163,IF(Codes!K70=3,Paramètres!$D$164,IF(Codes!K70="A","",0))))),"")</f>
        <v/>
      </c>
      <c r="J64" s="67" t="str">
        <f>IF(Codes!L70&lt;&gt;"",IF(Codes!L70=1,100,IF(Codes!L70=9,Paramètres!$D$162,IF(Codes!L70=2,Paramètres!$D$163,IF(Codes!L70=3,Paramètres!$D$164,IF(Codes!L70="A","",0))))),"")</f>
        <v/>
      </c>
      <c r="K64" s="67" t="str">
        <f>IF(Codes!M70&lt;&gt;"",IF(Codes!M70=1,100,IF(Codes!M70=9,Paramètres!$D$162,IF(Codes!M70=2,Paramètres!$D$163,IF(Codes!M70=3,Paramètres!$D$164,IF(Codes!M70="A","",0))))),"")</f>
        <v/>
      </c>
      <c r="L64" s="67" t="str">
        <f>IF(Codes!N70&lt;&gt;"",IF(Codes!N70=1,100,IF(Codes!N70=9,Paramètres!$D$162,IF(Codes!N70=2,Paramètres!$D$163,IF(Codes!N70=3,Paramètres!$D$164,IF(Codes!N70="A","",0))))),"")</f>
        <v/>
      </c>
      <c r="M64" s="67" t="str">
        <f>IF(Codes!O70&lt;&gt;"",IF(Codes!O70=1,100,IF(Codes!O70=9,Paramètres!$D$162,IF(Codes!O70=2,Paramètres!$D$163,IF(Codes!O70=3,Paramètres!$D$164,IF(Codes!O70="A","",0))))),"")</f>
        <v/>
      </c>
      <c r="N64" s="67" t="str">
        <f>IF(Codes!P70&lt;&gt;"",IF(Codes!P70=1,100,IF(Codes!P70=9,Paramètres!$D$162,IF(Codes!P70=2,Paramètres!$D$163,IF(Codes!P70=3,Paramètres!$D$164,IF(Codes!P70="A","",0))))),"")</f>
        <v/>
      </c>
      <c r="O64" s="67" t="str">
        <f>IF(Codes!Q70&lt;&gt;"",IF(Codes!Q70=1,100,IF(Codes!Q70=9,Paramètres!$D$162,IF(Codes!Q70=2,Paramètres!$D$163,IF(Codes!Q70=3,Paramètres!$D$164,IF(Codes!Q70="A","",0))))),"")</f>
        <v/>
      </c>
      <c r="P64" s="67" t="str">
        <f>IF(Codes!R70&lt;&gt;"",IF(Codes!R70=1,100,IF(Codes!R70=9,Paramètres!$D$162,IF(Codes!R70=2,Paramètres!$D$163,IF(Codes!R70=3,Paramètres!$D$164,IF(Codes!R70="A","",0))))),"")</f>
        <v/>
      </c>
      <c r="Q64" s="67" t="str">
        <f>IF(Codes!S70&lt;&gt;"",IF(Codes!S70=1,100,IF(Codes!S70=9,Paramètres!$D$162,IF(Codes!S70=2,Paramètres!$D$163,IF(Codes!S70=3,Paramètres!$D$164,IF(Codes!S70="A","",0))))),"")</f>
        <v/>
      </c>
      <c r="R64" s="67" t="str">
        <f>IF(Codes!T70&lt;&gt;"",IF(Codes!T70=1,100,IF(Codes!T70=9,Paramètres!$D$162,IF(Codes!T70=2,Paramètres!$D$163,IF(Codes!T70=3,Paramètres!$D$164,IF(Codes!T70="A","",0))))),"")</f>
        <v/>
      </c>
      <c r="S64" s="67" t="str">
        <f>IF(Codes!U70&lt;&gt;"",IF(Codes!U70=1,100,IF(Codes!U70=9,Paramètres!$D$162,IF(Codes!U70=2,Paramètres!$D$163,IF(Codes!U70=3,Paramètres!$D$164,IF(Codes!U70="A","",0))))),"")</f>
        <v/>
      </c>
      <c r="T64" s="67" t="str">
        <f>IF(Codes!V70&lt;&gt;"",IF(Codes!V70=1,100,IF(Codes!V70=9,Paramètres!$D$162,IF(Codes!V70=2,Paramètres!$D$163,IF(Codes!V70=3,Paramètres!$D$164,IF(Codes!V70="A","",0))))),"")</f>
        <v/>
      </c>
      <c r="U64" s="67" t="str">
        <f>IF(Codes!W70&lt;&gt;"",IF(Codes!W70=1,100,IF(Codes!W70=9,Paramètres!$D$162,IF(Codes!W70=2,Paramètres!$D$163,IF(Codes!W70=3,Paramètres!$D$164,IF(Codes!W70="A","",0))))),"")</f>
        <v/>
      </c>
      <c r="V64" s="67" t="str">
        <f>IF(Codes!X70&lt;&gt;"",IF(Codes!X70=1,100,IF(Codes!X70=9,Paramètres!$D$162,IF(Codes!X70=2,Paramètres!$D$163,IF(Codes!X70=3,Paramètres!$D$164,IF(Codes!X70="A","",0))))),"")</f>
        <v/>
      </c>
      <c r="W64" s="67" t="str">
        <f>IF(Codes!Y70&lt;&gt;"",IF(Codes!Y70=1,100,IF(Codes!Y70=9,Paramètres!$D$162,IF(Codes!Y70=2,Paramètres!$D$163,IF(Codes!Y70=3,Paramètres!$D$164,IF(Codes!Y70="A","",0))))),"")</f>
        <v/>
      </c>
      <c r="X64" s="67" t="str">
        <f>IF(Codes!Z70&lt;&gt;"",IF(Codes!Z70=1,100,IF(Codes!Z70=9,Paramètres!$D$162,IF(Codes!Z70=2,Paramètres!$D$163,IF(Codes!Z70=3,Paramètres!$D$164,IF(Codes!Z70="A","",0))))),"")</f>
        <v/>
      </c>
      <c r="Y64" s="67" t="str">
        <f>IF(Codes!AA70&lt;&gt;"",IF(Codes!AA70=1,100,IF(Codes!AA70=9,Paramètres!$D$162,IF(Codes!AA70=2,Paramètres!$D$163,IF(Codes!AA70=3,Paramètres!$D$164,IF(Codes!AA70="A","",0))))),"")</f>
        <v/>
      </c>
      <c r="Z64" s="67" t="str">
        <f>IF(Codes!AB70&lt;&gt;"",IF(Codes!AB70=1,100,IF(Codes!AB70=9,Paramètres!$D$162,IF(Codes!AB70=2,Paramètres!$D$163,IF(Codes!AB70=3,Paramètres!$D$164,IF(Codes!AB70="A","",0))))),"")</f>
        <v/>
      </c>
      <c r="AA64" s="67" t="str">
        <f>IF(Codes!AC70&lt;&gt;"",IF(Codes!AC70=1,100,IF(Codes!AC70=9,Paramètres!$D$162,IF(Codes!AC70=2,Paramètres!$D$163,IF(Codes!AC70=3,Paramètres!$D$164,IF(Codes!AC70="A","",0))))),"")</f>
        <v/>
      </c>
      <c r="AB64" s="67" t="str">
        <f>IF(Codes!AD70&lt;&gt;"",IF(Codes!AD70=1,100,IF(Codes!AD70=9,Paramètres!$D$162,IF(Codes!AD70=2,Paramètres!$D$163,IF(Codes!AD70=3,Paramètres!$D$164,IF(Codes!AD70="A","",0))))),"")</f>
        <v/>
      </c>
      <c r="AC64" s="67" t="str">
        <f>IF(Codes!AE70&lt;&gt;"",IF(Codes!AE70=1,100,IF(Codes!AE70=9,Paramètres!$D$162,IF(Codes!AE70=2,Paramètres!$D$163,IF(Codes!AE70=3,Paramètres!$D$164,IF(Codes!AE70="A","",0))))),"")</f>
        <v/>
      </c>
      <c r="AD64" s="67" t="str">
        <f>IF(Codes!AF70&lt;&gt;"",IF(Codes!AF70=1,100,IF(Codes!AF70=9,Paramètres!$D$162,IF(Codes!AF70=2,Paramètres!$D$163,IF(Codes!AF70=3,Paramètres!$D$164,IF(Codes!AF70="A","",0))))),"")</f>
        <v/>
      </c>
      <c r="AE64" s="67" t="str">
        <f>IF(Codes!AG70&lt;&gt;"",IF(Codes!AG70=1,100,IF(Codes!AG70=9,Paramètres!$D$162,IF(Codes!AG70=2,Paramètres!$D$163,IF(Codes!AG70=3,Paramètres!$D$164,IF(Codes!AG70="A","",0))))),"")</f>
        <v/>
      </c>
      <c r="AF64" s="67" t="str">
        <f>IF(Codes!AH70&lt;&gt;"",IF(Codes!AH70=1,100,IF(Codes!AH70=9,Paramètres!$D$162,IF(Codes!AH70=2,Paramètres!$D$163,IF(Codes!AH70=3,Paramètres!$D$164,IF(Codes!AH70="A","",0))))),"")</f>
        <v/>
      </c>
      <c r="AG64" s="67" t="str">
        <f>IF(Codes!AI70&lt;&gt;"",IF(Codes!AI70=1,100,IF(Codes!AI70=9,Paramètres!$D$162,IF(Codes!AI70=2,Paramètres!$D$163,IF(Codes!AI70=3,Paramètres!$D$164,IF(Codes!AI70="A","",0))))),"")</f>
        <v/>
      </c>
      <c r="AH64" s="67" t="str">
        <f>IF(Codes!AJ70&lt;&gt;"",IF(Codes!AJ70=1,100,IF(Codes!AJ70=9,Paramètres!$D$162,IF(Codes!AJ70=2,Paramètres!$D$163,IF(Codes!AJ70=3,Paramètres!$D$164,IF(Codes!AJ70="A","",0))))),"")</f>
        <v/>
      </c>
      <c r="AI64" s="67" t="str">
        <f>IF(Codes!AK70&lt;&gt;"",IF(Codes!AK70=1,100,IF(Codes!AK70=9,Paramètres!$D$162,IF(Codes!AK70=2,Paramètres!$D$163,IF(Codes!AK70=3,Paramètres!$D$164,IF(Codes!AK70="A","",0))))),"")</f>
        <v/>
      </c>
      <c r="AJ64" s="67" t="str">
        <f>IF(Codes!AL70&lt;&gt;"",IF(Codes!AL70=1,100,IF(Codes!AL70=9,Paramètres!$D$162,IF(Codes!AL70=2,Paramètres!$D$163,IF(Codes!AL70=3,Paramètres!$D$164,IF(Codes!AL70="A","",0))))),"")</f>
        <v/>
      </c>
      <c r="AK64" s="67" t="str">
        <f>IF(Codes!AM70&lt;&gt;"",IF(Codes!AM70=1,100,IF(Codes!AM70=9,Paramètres!$D$162,IF(Codes!AM70=2,Paramètres!$D$163,IF(Codes!AM70=3,Paramètres!$D$164,IF(Codes!AM70="A","",0))))),"")</f>
        <v/>
      </c>
      <c r="AL64" s="67" t="str">
        <f>IF(Codes!AN70&lt;&gt;"",IF(Codes!AN70=1,100,IF(Codes!AN70=9,Paramètres!$D$162,IF(Codes!AN70=2,Paramètres!$D$163,IF(Codes!AN70=3,Paramètres!$D$164,IF(Codes!AN70="A","",0))))),"")</f>
        <v/>
      </c>
      <c r="AM64" s="67" t="str">
        <f>IF(Codes!AO70&lt;&gt;"",IF(Codes!AO70=1,100,IF(Codes!AO70=9,50,IF(Codes!AO70=2,Paramètres!$D$163,IF(Codes!AO70=3,Paramètres!$D$164,IF(Codes!AO70="A","",0))))),"")</f>
        <v/>
      </c>
      <c r="AN64" s="67" t="str">
        <f>IF(Codes!AP70&lt;&gt;"",IF(Codes!AP70=1,100,IF(Codes!AP70=9,50,IF(Codes!AP70=2,Paramètres!$D$163,IF(Codes!AP70=3,Paramètres!$D$164,IF(Codes!AP70="A","",0))))),"")</f>
        <v/>
      </c>
      <c r="AO64" s="67" t="str">
        <f>IF(Codes!AQ70&lt;&gt;"",IF(Codes!AQ70=1,100,IF(Codes!AQ70=9,50,IF(Codes!AQ70=2,Paramètres!$D$163,IF(Codes!AQ70=3,Paramètres!$D$164,IF(Codes!AQ70="A","",0))))),"")</f>
        <v/>
      </c>
      <c r="AP64" s="67" t="str">
        <f>IF(Codes!AR70&lt;&gt;"",IF(Codes!AR70=1,100,IF(Codes!AR70=9,50,IF(Codes!AR70=2,Paramètres!$D$163,IF(Codes!AR70=3,Paramètres!$D$164,IF(Codes!AR70="A","",0))))),"")</f>
        <v/>
      </c>
      <c r="AQ64" s="67" t="str">
        <f>IF(Codes!AS70&lt;&gt;"",IF(Codes!AS70=1,100,IF(Codes!AS70=9,Paramètres!$D$162,IF(Codes!AS70=2,Paramètres!$D$163,IF(Codes!AS70=3,Paramètres!$D$164,IF(Codes!AS70="A","",0))))),"")</f>
        <v/>
      </c>
      <c r="AR64" s="67" t="str">
        <f>IF(Codes!AT70&lt;&gt;"",IF(Codes!AT70=1,100,IF(Codes!AT70=9,50,IF(Codes!AT70=2,Paramètres!$D$163,IF(Codes!AT70=3,Paramètres!$D$164,IF(Codes!AT70="A","",0))))),"")</f>
        <v/>
      </c>
      <c r="AS64" s="67" t="str">
        <f>IF(Codes!AU70&lt;&gt;"",IF(Codes!AU70=1,100,IF(Codes!AU70=9,Paramètres!$D$162,IF(Codes!AU70=2,Paramètres!$D$163,IF(Codes!AU70=3,Paramètres!$D$164,IF(Codes!AU70="A","",0))))),"")</f>
        <v/>
      </c>
      <c r="AT64" s="67" t="str">
        <f>IF(Codes!AV70&lt;&gt;"",IF(Codes!AV70=1,100,IF(Codes!AV70=9,50,IF(Codes!AV70=2,Paramètres!$D$163,IF(Codes!AV70=3,Paramètres!$D$164,IF(Codes!AV70="A","",0))))),"")</f>
        <v/>
      </c>
      <c r="AU64" s="67" t="str">
        <f>IF(Codes!AW70&lt;&gt;"",IF(Codes!AW70=1,100,IF(Codes!AW70=9,Paramètres!$D$162,IF(Codes!AW70=2,Paramètres!$D$163,IF(Codes!AW70=3,Paramètres!$D$164,IF(Codes!AW70="A","",0))))),"")</f>
        <v/>
      </c>
      <c r="AV64" s="67" t="str">
        <f>IF(Codes!AX70&lt;&gt;"",IF(Codes!AX70=1,100,IF(Codes!AX70=9,Paramètres!$D$162,IF(Codes!AX70=2,Paramètres!$D$163,IF(Codes!AX70=3,Paramètres!$D$164,IF(Codes!AX70="A","",0))))),"")</f>
        <v/>
      </c>
      <c r="AW64" s="67" t="str">
        <f>IF(Codes!AY70&lt;&gt;"",IF(Codes!AY70=1,100,IF(Codes!AY70=9,Paramètres!$D$162,IF(Codes!AY70=2,Paramètres!$D$163,IF(Codes!AY70=3,Paramètres!$D$164,IF(Codes!AY70="A","",0))))),"")</f>
        <v/>
      </c>
      <c r="AX64" s="67" t="str">
        <f>IF(Codes!AZ70&lt;&gt;"",IF(Codes!AZ70=1,100,IF(Codes!AZ70=9,50,IF(Codes!AZ70=2,Paramètres!$D$163,IF(Codes!AZ70=3,Paramètres!$D$164,IF(Codes!AZ70="A","",0))))),"")</f>
        <v/>
      </c>
      <c r="AY64" s="67" t="str">
        <f>IF(Codes!BA70&lt;&gt;"",IF(Codes!BA70=1,100,IF(Codes!BA70=9,Paramètres!$D$162,IF(Codes!BA70=2,Paramètres!$D$163,IF(Codes!BA70=3,Paramètres!$D$164,IF(Codes!BA70="A","",0))))),"")</f>
        <v/>
      </c>
      <c r="AZ64" s="67" t="str">
        <f>IF(Codes!BB70&lt;&gt;"",IF(Codes!BB70=1,100,IF(Codes!BB70=9,Paramètres!$D$162,IF(Codes!BB70=2,Paramètres!$D$163,IF(Codes!BB70=3,Paramètres!$D$164,IF(Codes!BB70="A","",0))))),"")</f>
        <v/>
      </c>
      <c r="BA64" s="67" t="str">
        <f>IF(Codes!BC70&lt;&gt;"",IF(Codes!BC70=1,100,IF(Codes!BC70=9,Paramètres!$D$162,IF(Codes!BC70=2,Paramètres!$D$163,IF(Codes!BC70=3,Paramètres!$D$164,IF(Codes!BC70="A","",0))))),"")</f>
        <v/>
      </c>
      <c r="BB64" s="67" t="str">
        <f>IF(Codes!BD70&lt;&gt;"",IF(Codes!BD70=1,100,IF(Codes!BD70=9,Paramètres!$D$162,IF(Codes!BD70=2,Paramètres!$D$163,IF(Codes!BD70=3,Paramètres!$D$164,IF(Codes!BD70="A","",0))))),"")</f>
        <v/>
      </c>
      <c r="BC64" s="67" t="str">
        <f>IF(Codes!BE70&lt;&gt;"",IF(Codes!BE70=1,100,IF(Codes!BE70=9,Paramètres!$D$162,IF(Codes!BE70=2,Paramètres!$D$163,IF(Codes!BE70=3,Paramètres!$D$164,IF(Codes!BE70="A","",0))))),"")</f>
        <v/>
      </c>
      <c r="BD64" s="67" t="str">
        <f>IF(Codes!BF70&lt;&gt;"",IF(Codes!BF70=1,100,IF(Codes!BF70=9,Paramètres!$D$162,IF(Codes!BF70=2,Paramètres!$D$163,IF(Codes!BF70=3,Paramètres!$D$164,IF(Codes!BF70="A","",0))))),"")</f>
        <v/>
      </c>
      <c r="BE64" s="67" t="str">
        <f>IF(Codes!BG70&lt;&gt;"",IF(Codes!BG70=1,100,IF(Codes!BG70=9,Paramètres!$D$162,IF(Codes!BG70=2,Paramètres!$D$163,IF(Codes!BG70=3,Paramètres!$D$164,IF(Codes!BG70="A","",0))))),"")</f>
        <v/>
      </c>
      <c r="BF64" s="67" t="str">
        <f>IF(Codes!BH70&lt;&gt;"",IF(Codes!BH70=1,100,IF(Codes!BH70=9,Paramètres!$D$162,IF(Codes!BH70=2,Paramètres!$D$163,IF(Codes!BH70=3,Paramètres!$D$164,IF(Codes!BH70="A","",0))))),"")</f>
        <v/>
      </c>
      <c r="BG64" s="67" t="str">
        <f>IF(Codes!BI70&lt;&gt;"",IF(Codes!BI70=1,100,IF(Codes!BI70=9,Paramètres!$D$162,IF(Codes!BI70=2,Paramètres!$D$163,IF(Codes!BI70=3,Paramètres!$D$164,IF(Codes!BI70="A","",0))))),"")</f>
        <v/>
      </c>
      <c r="BH64" s="67" t="str">
        <f>IF(Codes!BJ70&lt;&gt;"",IF(Codes!BJ70=1,100,IF(Codes!BJ70=9,50,IF(Codes!BJ70=2,Paramètres!$D$163,IF(Codes!BJ70=3,Paramètres!$D$164,IF(Codes!BJ70="A","",0))))),"")</f>
        <v/>
      </c>
      <c r="BI64" s="67" t="str">
        <f>IF(Codes!BK70&lt;&gt;"",IF(Codes!BK70=1,100,IF(Codes!BK70=9,Paramètres!$D$162,IF(Codes!BK70=2,Paramètres!$D$163,IF(Codes!BK70=3,Paramètres!$D$164,IF(Codes!BK70="A","",0))))),"")</f>
        <v/>
      </c>
      <c r="BJ64" s="67" t="str">
        <f>IF(Codes!BL70&lt;&gt;"",IF(Codes!BL70=1,100,IF(Codes!BL70=9,Paramètres!$D$162,IF(Codes!BL70=2,Paramètres!$D$163,IF(Codes!BL70=3,Paramètres!$D$164,IF(Codes!BL70="A","",0))))),"")</f>
        <v/>
      </c>
      <c r="BK64" s="67" t="str">
        <f>IF(Codes!BM70&lt;&gt;"",IF(Codes!BM70=1,100,IF(Codes!BM70=9,Paramètres!$D$162,IF(Codes!BM70=2,Paramètres!$D$163,IF(Codes!BM70=3,Paramètres!$D$164,IF(Codes!BM70="A","",0))))),"")</f>
        <v/>
      </c>
      <c r="BL64" s="67" t="str">
        <f>IF(Codes!BN70&lt;&gt;"",IF(Codes!BN70=1,100,IF(Codes!BN70=9,Paramètres!$D$162,IF(Codes!BN70=2,Paramètres!$D$163,IF(Codes!BN70=3,Paramètres!$D$164,IF(Codes!BN70="A","",0))))),"")</f>
        <v/>
      </c>
      <c r="BM64" s="67" t="str">
        <f>IF(Codes!BO70&lt;&gt;"",IF(Codes!BO70=1,100,IF(Codes!BO70=9,Paramètres!$D$162,IF(Codes!BO70=2,Paramètres!$D$163,IF(Codes!BO70=3,Paramètres!$D$164,IF(Codes!BO70="A","",0))))),"")</f>
        <v/>
      </c>
      <c r="BN64" s="67" t="str">
        <f>IF(Codes!BP70&lt;&gt;"",IF(Codes!BP70=1,100,IF(Codes!BP70=9,Paramètres!$D$162,IF(Codes!BP70=2,Paramètres!$D$163,IF(Codes!BP70=3,Paramètres!$D$164,IF(Codes!BP70="A","",0))))),"")</f>
        <v/>
      </c>
      <c r="BO64" s="67" t="str">
        <f>IF(Codes!BQ70&lt;&gt;"",IF(Codes!BQ70=1,100,IF(Codes!BQ70=9,Paramètres!$D$162,IF(Codes!BQ70=2,Paramètres!$D$163,IF(Codes!BQ70=3,Paramètres!$D$164,IF(Codes!BQ70="A","",0))))),"")</f>
        <v/>
      </c>
      <c r="BP64" s="67" t="str">
        <f>IF(Codes!BR70&lt;&gt;"",IF(Codes!BR70=1,100,IF(Codes!BR70=9,Paramètres!$D$162,IF(Codes!BR70=2,Paramètres!$D$163,IF(Codes!BR70=3,Paramètres!$D$164,IF(Codes!BR70="A","",0))))),"")</f>
        <v/>
      </c>
      <c r="BQ64" s="67" t="str">
        <f>IF(Codes!BS70&lt;&gt;"",IF(Codes!BS70=1,100,IF(Codes!BS70=9,Paramètres!$D$162,IF(Codes!BS70=2,Paramètres!$D$163,IF(Codes!BS70=3,Paramètres!$D$164,IF(Codes!BS70="A","",0))))),"")</f>
        <v/>
      </c>
      <c r="BR64" s="67" t="str">
        <f>IF(Codes!BT70&lt;&gt;"",IF(Codes!BT70=1,100,IF(Codes!BT70=9,Paramètres!$D$162,IF(Codes!BT70=2,Paramètres!$D$163,IF(Codes!BT70=3,Paramètres!$D$164,IF(Codes!BT70="A","",0))))),"")</f>
        <v/>
      </c>
      <c r="BS64" s="67" t="str">
        <f>IF(Codes!BU70&lt;&gt;"",IF(Codes!BU70=1,100,IF(Codes!BU70=9,Paramètres!$D$162,IF(Codes!BU70=2,Paramètres!$D$163,IF(Codes!BU70=3,Paramètres!$D$164,IF(Codes!BU70="A","",0))))),"")</f>
        <v/>
      </c>
      <c r="BT64" s="67" t="str">
        <f>Codes!C70</f>
        <v/>
      </c>
    </row>
    <row r="65" spans="1:72" s="70" customFormat="1" ht="23.25">
      <c r="A65" s="69" t="str">
        <f>Codes!C71</f>
        <v/>
      </c>
      <c r="B65" s="67" t="str">
        <f>IF(Codes!D71&lt;&gt;"",IF(Codes!D71=1,100,IF(Codes!D71=9,Paramètres!$D$162,IF(Codes!D71=2,Paramètres!$D$163,IF(Codes!D71=3,Paramètres!$D$164,IF(Codes!D71="A","",0))))),"")</f>
        <v/>
      </c>
      <c r="C65" s="67" t="str">
        <f>IF(Codes!E71&lt;&gt;"",IF(Codes!E71=1,100,IF(Codes!E71=9,Paramètres!$D$162,IF(Codes!E71=2,Paramètres!$D$163,IF(Codes!E71=3,Paramètres!$D$164,IF(Codes!E71="A","",0))))),"")</f>
        <v/>
      </c>
      <c r="D65" s="67" t="str">
        <f>IF(Codes!F71&lt;&gt;"",IF(Codes!F71=1,100,IF(Codes!F71=9,Paramètres!$D$162,IF(Codes!F71=2,Paramètres!$D$163,IF(Codes!F71=3,Paramètres!$D$164,IF(Codes!F71="A","",0))))),"")</f>
        <v/>
      </c>
      <c r="E65" s="67" t="str">
        <f>IF(Codes!G71&lt;&gt;"",IF(Codes!G71=1,100,IF(Codes!G71=9,Paramètres!$D$162,IF(Codes!G71=2,Paramètres!$D$163,IF(Codes!G71=3,Paramètres!$D$164,IF(Codes!G71="A","",0))))),"")</f>
        <v/>
      </c>
      <c r="F65" s="67" t="str">
        <f>IF(Codes!H71&lt;&gt;"",IF(Codes!H71=1,100,IF(Codes!H71=9,Paramètres!$D$162,IF(Codes!H71=2,Paramètres!$D$163,IF(Codes!H71=3,Paramètres!$D$164,IF(Codes!H71="A","",0))))),"")</f>
        <v/>
      </c>
      <c r="G65" s="67" t="str">
        <f>IF(Codes!I71&lt;&gt;"",IF(Codes!I71=1,100,IF(Codes!I71=9,Paramètres!$D$162,IF(Codes!I71=2,Paramètres!$D$163,IF(Codes!I71=3,Paramètres!$D$164,IF(Codes!I71="A","",0))))),"")</f>
        <v/>
      </c>
      <c r="H65" s="67" t="str">
        <f>IF(Codes!J71&lt;&gt;"",IF(Codes!J71=1,100,IF(Codes!J71=9,Paramètres!$D$162,IF(Codes!J71=2,Paramètres!$D$163,IF(Codes!J71=3,Paramètres!$D$164,IF(Codes!J71="A","",0))))),"")</f>
        <v/>
      </c>
      <c r="I65" s="67" t="str">
        <f>IF(Codes!K71&lt;&gt;"",IF(Codes!K71=1,100,IF(Codes!K71=9,Paramètres!$D$162,IF(Codes!K71=2,Paramètres!$D$163,IF(Codes!K71=3,Paramètres!$D$164,IF(Codes!K71="A","",0))))),"")</f>
        <v/>
      </c>
      <c r="J65" s="67" t="str">
        <f>IF(Codes!L71&lt;&gt;"",IF(Codes!L71=1,100,IF(Codes!L71=9,Paramètres!$D$162,IF(Codes!L71=2,Paramètres!$D$163,IF(Codes!L71=3,Paramètres!$D$164,IF(Codes!L71="A","",0))))),"")</f>
        <v/>
      </c>
      <c r="K65" s="67" t="str">
        <f>IF(Codes!M71&lt;&gt;"",IF(Codes!M71=1,100,IF(Codes!M71=9,Paramètres!$D$162,IF(Codes!M71=2,Paramètres!$D$163,IF(Codes!M71=3,Paramètres!$D$164,IF(Codes!M71="A","",0))))),"")</f>
        <v/>
      </c>
      <c r="L65" s="67" t="str">
        <f>IF(Codes!N71&lt;&gt;"",IF(Codes!N71=1,100,IF(Codes!N71=9,Paramètres!$D$162,IF(Codes!N71=2,Paramètres!$D$163,IF(Codes!N71=3,Paramètres!$D$164,IF(Codes!N71="A","",0))))),"")</f>
        <v/>
      </c>
      <c r="M65" s="67" t="str">
        <f>IF(Codes!O71&lt;&gt;"",IF(Codes!O71=1,100,IF(Codes!O71=9,Paramètres!$D$162,IF(Codes!O71=2,Paramètres!$D$163,IF(Codes!O71=3,Paramètres!$D$164,IF(Codes!O71="A","",0))))),"")</f>
        <v/>
      </c>
      <c r="N65" s="67" t="str">
        <f>IF(Codes!P71&lt;&gt;"",IF(Codes!P71=1,100,IF(Codes!P71=9,Paramètres!$D$162,IF(Codes!P71=2,Paramètres!$D$163,IF(Codes!P71=3,Paramètres!$D$164,IF(Codes!P71="A","",0))))),"")</f>
        <v/>
      </c>
      <c r="O65" s="67" t="str">
        <f>IF(Codes!Q71&lt;&gt;"",IF(Codes!Q71=1,100,IF(Codes!Q71=9,Paramètres!$D$162,IF(Codes!Q71=2,Paramètres!$D$163,IF(Codes!Q71=3,Paramètres!$D$164,IF(Codes!Q71="A","",0))))),"")</f>
        <v/>
      </c>
      <c r="P65" s="67" t="str">
        <f>IF(Codes!R71&lt;&gt;"",IF(Codes!R71=1,100,IF(Codes!R71=9,Paramètres!$D$162,IF(Codes!R71=2,Paramètres!$D$163,IF(Codes!R71=3,Paramètres!$D$164,IF(Codes!R71="A","",0))))),"")</f>
        <v/>
      </c>
      <c r="Q65" s="67" t="str">
        <f>IF(Codes!S71&lt;&gt;"",IF(Codes!S71=1,100,IF(Codes!S71=9,Paramètres!$D$162,IF(Codes!S71=2,Paramètres!$D$163,IF(Codes!S71=3,Paramètres!$D$164,IF(Codes!S71="A","",0))))),"")</f>
        <v/>
      </c>
      <c r="R65" s="67" t="str">
        <f>IF(Codes!T71&lt;&gt;"",IF(Codes!T71=1,100,IF(Codes!T71=9,Paramètres!$D$162,IF(Codes!T71=2,Paramètres!$D$163,IF(Codes!T71=3,Paramètres!$D$164,IF(Codes!T71="A","",0))))),"")</f>
        <v/>
      </c>
      <c r="S65" s="67" t="str">
        <f>IF(Codes!U71&lt;&gt;"",IF(Codes!U71=1,100,IF(Codes!U71=9,Paramètres!$D$162,IF(Codes!U71=2,Paramètres!$D$163,IF(Codes!U71=3,Paramètres!$D$164,IF(Codes!U71="A","",0))))),"")</f>
        <v/>
      </c>
      <c r="T65" s="67" t="str">
        <f>IF(Codes!V71&lt;&gt;"",IF(Codes!V71=1,100,IF(Codes!V71=9,Paramètres!$D$162,IF(Codes!V71=2,Paramètres!$D$163,IF(Codes!V71=3,Paramètres!$D$164,IF(Codes!V71="A","",0))))),"")</f>
        <v/>
      </c>
      <c r="U65" s="67" t="str">
        <f>IF(Codes!W71&lt;&gt;"",IF(Codes!W71=1,100,IF(Codes!W71=9,Paramètres!$D$162,IF(Codes!W71=2,Paramètres!$D$163,IF(Codes!W71=3,Paramètres!$D$164,IF(Codes!W71="A","",0))))),"")</f>
        <v/>
      </c>
      <c r="V65" s="67" t="str">
        <f>IF(Codes!X71&lt;&gt;"",IF(Codes!X71=1,100,IF(Codes!X71=9,Paramètres!$D$162,IF(Codes!X71=2,Paramètres!$D$163,IF(Codes!X71=3,Paramètres!$D$164,IF(Codes!X71="A","",0))))),"")</f>
        <v/>
      </c>
      <c r="W65" s="67" t="str">
        <f>IF(Codes!Y71&lt;&gt;"",IF(Codes!Y71=1,100,IF(Codes!Y71=9,Paramètres!$D$162,IF(Codes!Y71=2,Paramètres!$D$163,IF(Codes!Y71=3,Paramètres!$D$164,IF(Codes!Y71="A","",0))))),"")</f>
        <v/>
      </c>
      <c r="X65" s="67" t="str">
        <f>IF(Codes!Z71&lt;&gt;"",IF(Codes!Z71=1,100,IF(Codes!Z71=9,Paramètres!$D$162,IF(Codes!Z71=2,Paramètres!$D$163,IF(Codes!Z71=3,Paramètres!$D$164,IF(Codes!Z71="A","",0))))),"")</f>
        <v/>
      </c>
      <c r="Y65" s="67" t="str">
        <f>IF(Codes!AA71&lt;&gt;"",IF(Codes!AA71=1,100,IF(Codes!AA71=9,Paramètres!$D$162,IF(Codes!AA71=2,Paramètres!$D$163,IF(Codes!AA71=3,Paramètres!$D$164,IF(Codes!AA71="A","",0))))),"")</f>
        <v/>
      </c>
      <c r="Z65" s="67" t="str">
        <f>IF(Codes!AB71&lt;&gt;"",IF(Codes!AB71=1,100,IF(Codes!AB71=9,Paramètres!$D$162,IF(Codes!AB71=2,Paramètres!$D$163,IF(Codes!AB71=3,Paramètres!$D$164,IF(Codes!AB71="A","",0))))),"")</f>
        <v/>
      </c>
      <c r="AA65" s="67" t="str">
        <f>IF(Codes!AC71&lt;&gt;"",IF(Codes!AC71=1,100,IF(Codes!AC71=9,Paramètres!$D$162,IF(Codes!AC71=2,Paramètres!$D$163,IF(Codes!AC71=3,Paramètres!$D$164,IF(Codes!AC71="A","",0))))),"")</f>
        <v/>
      </c>
      <c r="AB65" s="67" t="str">
        <f>IF(Codes!AD71&lt;&gt;"",IF(Codes!AD71=1,100,IF(Codes!AD71=9,Paramètres!$D$162,IF(Codes!AD71=2,Paramètres!$D$163,IF(Codes!AD71=3,Paramètres!$D$164,IF(Codes!AD71="A","",0))))),"")</f>
        <v/>
      </c>
      <c r="AC65" s="67" t="str">
        <f>IF(Codes!AE71&lt;&gt;"",IF(Codes!AE71=1,100,IF(Codes!AE71=9,Paramètres!$D$162,IF(Codes!AE71=2,Paramètres!$D$163,IF(Codes!AE71=3,Paramètres!$D$164,IF(Codes!AE71="A","",0))))),"")</f>
        <v/>
      </c>
      <c r="AD65" s="67" t="str">
        <f>IF(Codes!AF71&lt;&gt;"",IF(Codes!AF71=1,100,IF(Codes!AF71=9,Paramètres!$D$162,IF(Codes!AF71=2,Paramètres!$D$163,IF(Codes!AF71=3,Paramètres!$D$164,IF(Codes!AF71="A","",0))))),"")</f>
        <v/>
      </c>
      <c r="AE65" s="67" t="str">
        <f>IF(Codes!AG71&lt;&gt;"",IF(Codes!AG71=1,100,IF(Codes!AG71=9,Paramètres!$D$162,IF(Codes!AG71=2,Paramètres!$D$163,IF(Codes!AG71=3,Paramètres!$D$164,IF(Codes!AG71="A","",0))))),"")</f>
        <v/>
      </c>
      <c r="AF65" s="67" t="str">
        <f>IF(Codes!AH71&lt;&gt;"",IF(Codes!AH71=1,100,IF(Codes!AH71=9,Paramètres!$D$162,IF(Codes!AH71=2,Paramètres!$D$163,IF(Codes!AH71=3,Paramètres!$D$164,IF(Codes!AH71="A","",0))))),"")</f>
        <v/>
      </c>
      <c r="AG65" s="67" t="str">
        <f>IF(Codes!AI71&lt;&gt;"",IF(Codes!AI71=1,100,IF(Codes!AI71=9,Paramètres!$D$162,IF(Codes!AI71=2,Paramètres!$D$163,IF(Codes!AI71=3,Paramètres!$D$164,IF(Codes!AI71="A","",0))))),"")</f>
        <v/>
      </c>
      <c r="AH65" s="67" t="str">
        <f>IF(Codes!AJ71&lt;&gt;"",IF(Codes!AJ71=1,100,IF(Codes!AJ71=9,Paramètres!$D$162,IF(Codes!AJ71=2,Paramètres!$D$163,IF(Codes!AJ71=3,Paramètres!$D$164,IF(Codes!AJ71="A","",0))))),"")</f>
        <v/>
      </c>
      <c r="AI65" s="67" t="str">
        <f>IF(Codes!AK71&lt;&gt;"",IF(Codes!AK71=1,100,IF(Codes!AK71=9,Paramètres!$D$162,IF(Codes!AK71=2,Paramètres!$D$163,IF(Codes!AK71=3,Paramètres!$D$164,IF(Codes!AK71="A","",0))))),"")</f>
        <v/>
      </c>
      <c r="AJ65" s="67" t="str">
        <f>IF(Codes!AL71&lt;&gt;"",IF(Codes!AL71=1,100,IF(Codes!AL71=9,Paramètres!$D$162,IF(Codes!AL71=2,Paramètres!$D$163,IF(Codes!AL71=3,Paramètres!$D$164,IF(Codes!AL71="A","",0))))),"")</f>
        <v/>
      </c>
      <c r="AK65" s="67" t="str">
        <f>IF(Codes!AM71&lt;&gt;"",IF(Codes!AM71=1,100,IF(Codes!AM71=9,Paramètres!$D$162,IF(Codes!AM71=2,Paramètres!$D$163,IF(Codes!AM71=3,Paramètres!$D$164,IF(Codes!AM71="A","",0))))),"")</f>
        <v/>
      </c>
      <c r="AL65" s="67" t="str">
        <f>IF(Codes!AN71&lt;&gt;"",IF(Codes!AN71=1,100,IF(Codes!AN71=9,Paramètres!$D$162,IF(Codes!AN71=2,Paramètres!$D$163,IF(Codes!AN71=3,Paramètres!$D$164,IF(Codes!AN71="A","",0))))),"")</f>
        <v/>
      </c>
      <c r="AM65" s="67" t="str">
        <f>IF(Codes!AO71&lt;&gt;"",IF(Codes!AO71=1,100,IF(Codes!AO71=9,50,IF(Codes!AO71=2,Paramètres!$D$163,IF(Codes!AO71=3,Paramètres!$D$164,IF(Codes!AO71="A","",0))))),"")</f>
        <v/>
      </c>
      <c r="AN65" s="67" t="str">
        <f>IF(Codes!AP71&lt;&gt;"",IF(Codes!AP71=1,100,IF(Codes!AP71=9,50,IF(Codes!AP71=2,Paramètres!$D$163,IF(Codes!AP71=3,Paramètres!$D$164,IF(Codes!AP71="A","",0))))),"")</f>
        <v/>
      </c>
      <c r="AO65" s="67" t="str">
        <f>IF(Codes!AQ71&lt;&gt;"",IF(Codes!AQ71=1,100,IF(Codes!AQ71=9,50,IF(Codes!AQ71=2,Paramètres!$D$163,IF(Codes!AQ71=3,Paramètres!$D$164,IF(Codes!AQ71="A","",0))))),"")</f>
        <v/>
      </c>
      <c r="AP65" s="67" t="str">
        <f>IF(Codes!AR71&lt;&gt;"",IF(Codes!AR71=1,100,IF(Codes!AR71=9,50,IF(Codes!AR71=2,Paramètres!$D$163,IF(Codes!AR71=3,Paramètres!$D$164,IF(Codes!AR71="A","",0))))),"")</f>
        <v/>
      </c>
      <c r="AQ65" s="67" t="str">
        <f>IF(Codes!AS71&lt;&gt;"",IF(Codes!AS71=1,100,IF(Codes!AS71=9,Paramètres!$D$162,IF(Codes!AS71=2,Paramètres!$D$163,IF(Codes!AS71=3,Paramètres!$D$164,IF(Codes!AS71="A","",0))))),"")</f>
        <v/>
      </c>
      <c r="AR65" s="67" t="str">
        <f>IF(Codes!AT71&lt;&gt;"",IF(Codes!AT71=1,100,IF(Codes!AT71=9,50,IF(Codes!AT71=2,Paramètres!$D$163,IF(Codes!AT71=3,Paramètres!$D$164,IF(Codes!AT71="A","",0))))),"")</f>
        <v/>
      </c>
      <c r="AS65" s="67" t="str">
        <f>IF(Codes!AU71&lt;&gt;"",IF(Codes!AU71=1,100,IF(Codes!AU71=9,Paramètres!$D$162,IF(Codes!AU71=2,Paramètres!$D$163,IF(Codes!AU71=3,Paramètres!$D$164,IF(Codes!AU71="A","",0))))),"")</f>
        <v/>
      </c>
      <c r="AT65" s="67" t="str">
        <f>IF(Codes!AV71&lt;&gt;"",IF(Codes!AV71=1,100,IF(Codes!AV71=9,50,IF(Codes!AV71=2,Paramètres!$D$163,IF(Codes!AV71=3,Paramètres!$D$164,IF(Codes!AV71="A","",0))))),"")</f>
        <v/>
      </c>
      <c r="AU65" s="67" t="str">
        <f>IF(Codes!AW71&lt;&gt;"",IF(Codes!AW71=1,100,IF(Codes!AW71=9,Paramètres!$D$162,IF(Codes!AW71=2,Paramètres!$D$163,IF(Codes!AW71=3,Paramètres!$D$164,IF(Codes!AW71="A","",0))))),"")</f>
        <v/>
      </c>
      <c r="AV65" s="67" t="str">
        <f>IF(Codes!AX71&lt;&gt;"",IF(Codes!AX71=1,100,IF(Codes!AX71=9,Paramètres!$D$162,IF(Codes!AX71=2,Paramètres!$D$163,IF(Codes!AX71=3,Paramètres!$D$164,IF(Codes!AX71="A","",0))))),"")</f>
        <v/>
      </c>
      <c r="AW65" s="67" t="str">
        <f>IF(Codes!AY71&lt;&gt;"",IF(Codes!AY71=1,100,IF(Codes!AY71=9,Paramètres!$D$162,IF(Codes!AY71=2,Paramètres!$D$163,IF(Codes!AY71=3,Paramètres!$D$164,IF(Codes!AY71="A","",0))))),"")</f>
        <v/>
      </c>
      <c r="AX65" s="67" t="str">
        <f>IF(Codes!AZ71&lt;&gt;"",IF(Codes!AZ71=1,100,IF(Codes!AZ71=9,50,IF(Codes!AZ71=2,Paramètres!$D$163,IF(Codes!AZ71=3,Paramètres!$D$164,IF(Codes!AZ71="A","",0))))),"")</f>
        <v/>
      </c>
      <c r="AY65" s="67" t="str">
        <f>IF(Codes!BA71&lt;&gt;"",IF(Codes!BA71=1,100,IF(Codes!BA71=9,Paramètres!$D$162,IF(Codes!BA71=2,Paramètres!$D$163,IF(Codes!BA71=3,Paramètres!$D$164,IF(Codes!BA71="A","",0))))),"")</f>
        <v/>
      </c>
      <c r="AZ65" s="67" t="str">
        <f>IF(Codes!BB71&lt;&gt;"",IF(Codes!BB71=1,100,IF(Codes!BB71=9,Paramètres!$D$162,IF(Codes!BB71=2,Paramètres!$D$163,IF(Codes!BB71=3,Paramètres!$D$164,IF(Codes!BB71="A","",0))))),"")</f>
        <v/>
      </c>
      <c r="BA65" s="67" t="str">
        <f>IF(Codes!BC71&lt;&gt;"",IF(Codes!BC71=1,100,IF(Codes!BC71=9,Paramètres!$D$162,IF(Codes!BC71=2,Paramètres!$D$163,IF(Codes!BC71=3,Paramètres!$D$164,IF(Codes!BC71="A","",0))))),"")</f>
        <v/>
      </c>
      <c r="BB65" s="67" t="str">
        <f>IF(Codes!BD71&lt;&gt;"",IF(Codes!BD71=1,100,IF(Codes!BD71=9,Paramètres!$D$162,IF(Codes!BD71=2,Paramètres!$D$163,IF(Codes!BD71=3,Paramètres!$D$164,IF(Codes!BD71="A","",0))))),"")</f>
        <v/>
      </c>
      <c r="BC65" s="67" t="str">
        <f>IF(Codes!BE71&lt;&gt;"",IF(Codes!BE71=1,100,IF(Codes!BE71=9,Paramètres!$D$162,IF(Codes!BE71=2,Paramètres!$D$163,IF(Codes!BE71=3,Paramètres!$D$164,IF(Codes!BE71="A","",0))))),"")</f>
        <v/>
      </c>
      <c r="BD65" s="67" t="str">
        <f>IF(Codes!BF71&lt;&gt;"",IF(Codes!BF71=1,100,IF(Codes!BF71=9,Paramètres!$D$162,IF(Codes!BF71=2,Paramètres!$D$163,IF(Codes!BF71=3,Paramètres!$D$164,IF(Codes!BF71="A","",0))))),"")</f>
        <v/>
      </c>
      <c r="BE65" s="67" t="str">
        <f>IF(Codes!BG71&lt;&gt;"",IF(Codes!BG71=1,100,IF(Codes!BG71=9,Paramètres!$D$162,IF(Codes!BG71=2,Paramètres!$D$163,IF(Codes!BG71=3,Paramètres!$D$164,IF(Codes!BG71="A","",0))))),"")</f>
        <v/>
      </c>
      <c r="BF65" s="67" t="str">
        <f>IF(Codes!BH71&lt;&gt;"",IF(Codes!BH71=1,100,IF(Codes!BH71=9,Paramètres!$D$162,IF(Codes!BH71=2,Paramètres!$D$163,IF(Codes!BH71=3,Paramètres!$D$164,IF(Codes!BH71="A","",0))))),"")</f>
        <v/>
      </c>
      <c r="BG65" s="67" t="str">
        <f>IF(Codes!BI71&lt;&gt;"",IF(Codes!BI71=1,100,IF(Codes!BI71=9,Paramètres!$D$162,IF(Codes!BI71=2,Paramètres!$D$163,IF(Codes!BI71=3,Paramètres!$D$164,IF(Codes!BI71="A","",0))))),"")</f>
        <v/>
      </c>
      <c r="BH65" s="67" t="str">
        <f>IF(Codes!BJ71&lt;&gt;"",IF(Codes!BJ71=1,100,IF(Codes!BJ71=9,50,IF(Codes!BJ71=2,Paramètres!$D$163,IF(Codes!BJ71=3,Paramètres!$D$164,IF(Codes!BJ71="A","",0))))),"")</f>
        <v/>
      </c>
      <c r="BI65" s="67" t="str">
        <f>IF(Codes!BK71&lt;&gt;"",IF(Codes!BK71=1,100,IF(Codes!BK71=9,Paramètres!$D$162,IF(Codes!BK71=2,Paramètres!$D$163,IF(Codes!BK71=3,Paramètres!$D$164,IF(Codes!BK71="A","",0))))),"")</f>
        <v/>
      </c>
      <c r="BJ65" s="67" t="str">
        <f>IF(Codes!BL71&lt;&gt;"",IF(Codes!BL71=1,100,IF(Codes!BL71=9,Paramètres!$D$162,IF(Codes!BL71=2,Paramètres!$D$163,IF(Codes!BL71=3,Paramètres!$D$164,IF(Codes!BL71="A","",0))))),"")</f>
        <v/>
      </c>
      <c r="BK65" s="67" t="str">
        <f>IF(Codes!BM71&lt;&gt;"",IF(Codes!BM71=1,100,IF(Codes!BM71=9,Paramètres!$D$162,IF(Codes!BM71=2,Paramètres!$D$163,IF(Codes!BM71=3,Paramètres!$D$164,IF(Codes!BM71="A","",0))))),"")</f>
        <v/>
      </c>
      <c r="BL65" s="67" t="str">
        <f>IF(Codes!BN71&lt;&gt;"",IF(Codes!BN71=1,100,IF(Codes!BN71=9,Paramètres!$D$162,IF(Codes!BN71=2,Paramètres!$D$163,IF(Codes!BN71=3,Paramètres!$D$164,IF(Codes!BN71="A","",0))))),"")</f>
        <v/>
      </c>
      <c r="BM65" s="67" t="str">
        <f>IF(Codes!BO71&lt;&gt;"",IF(Codes!BO71=1,100,IF(Codes!BO71=9,Paramètres!$D$162,IF(Codes!BO71=2,Paramètres!$D$163,IF(Codes!BO71=3,Paramètres!$D$164,IF(Codes!BO71="A","",0))))),"")</f>
        <v/>
      </c>
      <c r="BN65" s="67" t="str">
        <f>IF(Codes!BP71&lt;&gt;"",IF(Codes!BP71=1,100,IF(Codes!BP71=9,Paramètres!$D$162,IF(Codes!BP71=2,Paramètres!$D$163,IF(Codes!BP71=3,Paramètres!$D$164,IF(Codes!BP71="A","",0))))),"")</f>
        <v/>
      </c>
      <c r="BO65" s="67" t="str">
        <f>IF(Codes!BQ71&lt;&gt;"",IF(Codes!BQ71=1,100,IF(Codes!BQ71=9,Paramètres!$D$162,IF(Codes!BQ71=2,Paramètres!$D$163,IF(Codes!BQ71=3,Paramètres!$D$164,IF(Codes!BQ71="A","",0))))),"")</f>
        <v/>
      </c>
      <c r="BP65" s="67" t="str">
        <f>IF(Codes!BR71&lt;&gt;"",IF(Codes!BR71=1,100,IF(Codes!BR71=9,Paramètres!$D$162,IF(Codes!BR71=2,Paramètres!$D$163,IF(Codes!BR71=3,Paramètres!$D$164,IF(Codes!BR71="A","",0))))),"")</f>
        <v/>
      </c>
      <c r="BQ65" s="67" t="str">
        <f>IF(Codes!BS71&lt;&gt;"",IF(Codes!BS71=1,100,IF(Codes!BS71=9,Paramètres!$D$162,IF(Codes!BS71=2,Paramètres!$D$163,IF(Codes!BS71=3,Paramètres!$D$164,IF(Codes!BS71="A","",0))))),"")</f>
        <v/>
      </c>
      <c r="BR65" s="67" t="str">
        <f>IF(Codes!BT71&lt;&gt;"",IF(Codes!BT71=1,100,IF(Codes!BT71=9,Paramètres!$D$162,IF(Codes!BT71=2,Paramètres!$D$163,IF(Codes!BT71=3,Paramètres!$D$164,IF(Codes!BT71="A","",0))))),"")</f>
        <v/>
      </c>
      <c r="BS65" s="67" t="str">
        <f>IF(Codes!BU71&lt;&gt;"",IF(Codes!BU71=1,100,IF(Codes!BU71=9,Paramètres!$D$162,IF(Codes!BU71=2,Paramètres!$D$163,IF(Codes!BU71=3,Paramètres!$D$164,IF(Codes!BU71="A","",0))))),"")</f>
        <v/>
      </c>
      <c r="BT65" s="67" t="str">
        <f>Codes!C71</f>
        <v/>
      </c>
    </row>
    <row r="66" spans="1:72" s="70" customFormat="1" ht="23.25">
      <c r="A66" s="69" t="str">
        <f>Codes!C72</f>
        <v/>
      </c>
      <c r="B66" s="67" t="str">
        <f>IF(Codes!D72&lt;&gt;"",IF(Codes!D72=1,100,IF(Codes!D72=9,Paramètres!$D$162,IF(Codes!D72=2,Paramètres!$D$163,IF(Codes!D72=3,Paramètres!$D$164,IF(Codes!D72="A","",0))))),"")</f>
        <v/>
      </c>
      <c r="C66" s="67" t="str">
        <f>IF(Codes!E72&lt;&gt;"",IF(Codes!E72=1,100,IF(Codes!E72=9,Paramètres!$D$162,IF(Codes!E72=2,Paramètres!$D$163,IF(Codes!E72=3,Paramètres!$D$164,IF(Codes!E72="A","",0))))),"")</f>
        <v/>
      </c>
      <c r="D66" s="67" t="str">
        <f>IF(Codes!F72&lt;&gt;"",IF(Codes!F72=1,100,IF(Codes!F72=9,Paramètres!$D$162,IF(Codes!F72=2,Paramètres!$D$163,IF(Codes!F72=3,Paramètres!$D$164,IF(Codes!F72="A","",0))))),"")</f>
        <v/>
      </c>
      <c r="E66" s="67" t="str">
        <f>IF(Codes!G72&lt;&gt;"",IF(Codes!G72=1,100,IF(Codes!G72=9,Paramètres!$D$162,IF(Codes!G72=2,Paramètres!$D$163,IF(Codes!G72=3,Paramètres!$D$164,IF(Codes!G72="A","",0))))),"")</f>
        <v/>
      </c>
      <c r="F66" s="67" t="str">
        <f>IF(Codes!H72&lt;&gt;"",IF(Codes!H72=1,100,IF(Codes!H72=9,Paramètres!$D$162,IF(Codes!H72=2,Paramètres!$D$163,IF(Codes!H72=3,Paramètres!$D$164,IF(Codes!H72="A","",0))))),"")</f>
        <v/>
      </c>
      <c r="G66" s="67" t="str">
        <f>IF(Codes!I72&lt;&gt;"",IF(Codes!I72=1,100,IF(Codes!I72=9,Paramètres!$D$162,IF(Codes!I72=2,Paramètres!$D$163,IF(Codes!I72=3,Paramètres!$D$164,IF(Codes!I72="A","",0))))),"")</f>
        <v/>
      </c>
      <c r="H66" s="67" t="str">
        <f>IF(Codes!J72&lt;&gt;"",IF(Codes!J72=1,100,IF(Codes!J72=9,Paramètres!$D$162,IF(Codes!J72=2,Paramètres!$D$163,IF(Codes!J72=3,Paramètres!$D$164,IF(Codes!J72="A","",0))))),"")</f>
        <v/>
      </c>
      <c r="I66" s="67" t="str">
        <f>IF(Codes!K72&lt;&gt;"",IF(Codes!K72=1,100,IF(Codes!K72=9,Paramètres!$D$162,IF(Codes!K72=2,Paramètres!$D$163,IF(Codes!K72=3,Paramètres!$D$164,IF(Codes!K72="A","",0))))),"")</f>
        <v/>
      </c>
      <c r="J66" s="67" t="str">
        <f>IF(Codes!L72&lt;&gt;"",IF(Codes!L72=1,100,IF(Codes!L72=9,Paramètres!$D$162,IF(Codes!L72=2,Paramètres!$D$163,IF(Codes!L72=3,Paramètres!$D$164,IF(Codes!L72="A","",0))))),"")</f>
        <v/>
      </c>
      <c r="K66" s="67" t="str">
        <f>IF(Codes!M72&lt;&gt;"",IF(Codes!M72=1,100,IF(Codes!M72=9,Paramètres!$D$162,IF(Codes!M72=2,Paramètres!$D$163,IF(Codes!M72=3,Paramètres!$D$164,IF(Codes!M72="A","",0))))),"")</f>
        <v/>
      </c>
      <c r="L66" s="67" t="str">
        <f>IF(Codes!N72&lt;&gt;"",IF(Codes!N72=1,100,IF(Codes!N72=9,Paramètres!$D$162,IF(Codes!N72=2,Paramètres!$D$163,IF(Codes!N72=3,Paramètres!$D$164,IF(Codes!N72="A","",0))))),"")</f>
        <v/>
      </c>
      <c r="M66" s="67" t="str">
        <f>IF(Codes!O72&lt;&gt;"",IF(Codes!O72=1,100,IF(Codes!O72=9,Paramètres!$D$162,IF(Codes!O72=2,Paramètres!$D$163,IF(Codes!O72=3,Paramètres!$D$164,IF(Codes!O72="A","",0))))),"")</f>
        <v/>
      </c>
      <c r="N66" s="67" t="str">
        <f>IF(Codes!P72&lt;&gt;"",IF(Codes!P72=1,100,IF(Codes!P72=9,Paramètres!$D$162,IF(Codes!P72=2,Paramètres!$D$163,IF(Codes!P72=3,Paramètres!$D$164,IF(Codes!P72="A","",0))))),"")</f>
        <v/>
      </c>
      <c r="O66" s="67" t="str">
        <f>IF(Codes!Q72&lt;&gt;"",IF(Codes!Q72=1,100,IF(Codes!Q72=9,Paramètres!$D$162,IF(Codes!Q72=2,Paramètres!$D$163,IF(Codes!Q72=3,Paramètres!$D$164,IF(Codes!Q72="A","",0))))),"")</f>
        <v/>
      </c>
      <c r="P66" s="67" t="str">
        <f>IF(Codes!R72&lt;&gt;"",IF(Codes!R72=1,100,IF(Codes!R72=9,Paramètres!$D$162,IF(Codes!R72=2,Paramètres!$D$163,IF(Codes!R72=3,Paramètres!$D$164,IF(Codes!R72="A","",0))))),"")</f>
        <v/>
      </c>
      <c r="Q66" s="67" t="str">
        <f>IF(Codes!S72&lt;&gt;"",IF(Codes!S72=1,100,IF(Codes!S72=9,Paramètres!$D$162,IF(Codes!S72=2,Paramètres!$D$163,IF(Codes!S72=3,Paramètres!$D$164,IF(Codes!S72="A","",0))))),"")</f>
        <v/>
      </c>
      <c r="R66" s="67" t="str">
        <f>IF(Codes!T72&lt;&gt;"",IF(Codes!T72=1,100,IF(Codes!T72=9,Paramètres!$D$162,IF(Codes!T72=2,Paramètres!$D$163,IF(Codes!T72=3,Paramètres!$D$164,IF(Codes!T72="A","",0))))),"")</f>
        <v/>
      </c>
      <c r="S66" s="67" t="str">
        <f>IF(Codes!U72&lt;&gt;"",IF(Codes!U72=1,100,IF(Codes!U72=9,Paramètres!$D$162,IF(Codes!U72=2,Paramètres!$D$163,IF(Codes!U72=3,Paramètres!$D$164,IF(Codes!U72="A","",0))))),"")</f>
        <v/>
      </c>
      <c r="T66" s="67" t="str">
        <f>IF(Codes!V72&lt;&gt;"",IF(Codes!V72=1,100,IF(Codes!V72=9,Paramètres!$D$162,IF(Codes!V72=2,Paramètres!$D$163,IF(Codes!V72=3,Paramètres!$D$164,IF(Codes!V72="A","",0))))),"")</f>
        <v/>
      </c>
      <c r="U66" s="67" t="str">
        <f>IF(Codes!W72&lt;&gt;"",IF(Codes!W72=1,100,IF(Codes!W72=9,Paramètres!$D$162,IF(Codes!W72=2,Paramètres!$D$163,IF(Codes!W72=3,Paramètres!$D$164,IF(Codes!W72="A","",0))))),"")</f>
        <v/>
      </c>
      <c r="V66" s="67" t="str">
        <f>IF(Codes!X72&lt;&gt;"",IF(Codes!X72=1,100,IF(Codes!X72=9,Paramètres!$D$162,IF(Codes!X72=2,Paramètres!$D$163,IF(Codes!X72=3,Paramètres!$D$164,IF(Codes!X72="A","",0))))),"")</f>
        <v/>
      </c>
      <c r="W66" s="67" t="str">
        <f>IF(Codes!Y72&lt;&gt;"",IF(Codes!Y72=1,100,IF(Codes!Y72=9,Paramètres!$D$162,IF(Codes!Y72=2,Paramètres!$D$163,IF(Codes!Y72=3,Paramètres!$D$164,IF(Codes!Y72="A","",0))))),"")</f>
        <v/>
      </c>
      <c r="X66" s="67" t="str">
        <f>IF(Codes!Z72&lt;&gt;"",IF(Codes!Z72=1,100,IF(Codes!Z72=9,Paramètres!$D$162,IF(Codes!Z72=2,Paramètres!$D$163,IF(Codes!Z72=3,Paramètres!$D$164,IF(Codes!Z72="A","",0))))),"")</f>
        <v/>
      </c>
      <c r="Y66" s="67" t="str">
        <f>IF(Codes!AA72&lt;&gt;"",IF(Codes!AA72=1,100,IF(Codes!AA72=9,Paramètres!$D$162,IF(Codes!AA72=2,Paramètres!$D$163,IF(Codes!AA72=3,Paramètres!$D$164,IF(Codes!AA72="A","",0))))),"")</f>
        <v/>
      </c>
      <c r="Z66" s="67" t="str">
        <f>IF(Codes!AB72&lt;&gt;"",IF(Codes!AB72=1,100,IF(Codes!AB72=9,Paramètres!$D$162,IF(Codes!AB72=2,Paramètres!$D$163,IF(Codes!AB72=3,Paramètres!$D$164,IF(Codes!AB72="A","",0))))),"")</f>
        <v/>
      </c>
      <c r="AA66" s="67" t="str">
        <f>IF(Codes!AC72&lt;&gt;"",IF(Codes!AC72=1,100,IF(Codes!AC72=9,Paramètres!$D$162,IF(Codes!AC72=2,Paramètres!$D$163,IF(Codes!AC72=3,Paramètres!$D$164,IF(Codes!AC72="A","",0))))),"")</f>
        <v/>
      </c>
      <c r="AB66" s="67" t="str">
        <f>IF(Codes!AD72&lt;&gt;"",IF(Codes!AD72=1,100,IF(Codes!AD72=9,Paramètres!$D$162,IF(Codes!AD72=2,Paramètres!$D$163,IF(Codes!AD72=3,Paramètres!$D$164,IF(Codes!AD72="A","",0))))),"")</f>
        <v/>
      </c>
      <c r="AC66" s="67" t="str">
        <f>IF(Codes!AE72&lt;&gt;"",IF(Codes!AE72=1,100,IF(Codes!AE72=9,Paramètres!$D$162,IF(Codes!AE72=2,Paramètres!$D$163,IF(Codes!AE72=3,Paramètres!$D$164,IF(Codes!AE72="A","",0))))),"")</f>
        <v/>
      </c>
      <c r="AD66" s="67" t="str">
        <f>IF(Codes!AF72&lt;&gt;"",IF(Codes!AF72=1,100,IF(Codes!AF72=9,Paramètres!$D$162,IF(Codes!AF72=2,Paramètres!$D$163,IF(Codes!AF72=3,Paramètres!$D$164,IF(Codes!AF72="A","",0))))),"")</f>
        <v/>
      </c>
      <c r="AE66" s="67" t="str">
        <f>IF(Codes!AG72&lt;&gt;"",IF(Codes!AG72=1,100,IF(Codes!AG72=9,Paramètres!$D$162,IF(Codes!AG72=2,Paramètres!$D$163,IF(Codes!AG72=3,Paramètres!$D$164,IF(Codes!AG72="A","",0))))),"")</f>
        <v/>
      </c>
      <c r="AF66" s="67" t="str">
        <f>IF(Codes!AH72&lt;&gt;"",IF(Codes!AH72=1,100,IF(Codes!AH72=9,Paramètres!$D$162,IF(Codes!AH72=2,Paramètres!$D$163,IF(Codes!AH72=3,Paramètres!$D$164,IF(Codes!AH72="A","",0))))),"")</f>
        <v/>
      </c>
      <c r="AG66" s="67" t="str">
        <f>IF(Codes!AI72&lt;&gt;"",IF(Codes!AI72=1,100,IF(Codes!AI72=9,Paramètres!$D$162,IF(Codes!AI72=2,Paramètres!$D$163,IF(Codes!AI72=3,Paramètres!$D$164,IF(Codes!AI72="A","",0))))),"")</f>
        <v/>
      </c>
      <c r="AH66" s="67" t="str">
        <f>IF(Codes!AJ72&lt;&gt;"",IF(Codes!AJ72=1,100,IF(Codes!AJ72=9,Paramètres!$D$162,IF(Codes!AJ72=2,Paramètres!$D$163,IF(Codes!AJ72=3,Paramètres!$D$164,IF(Codes!AJ72="A","",0))))),"")</f>
        <v/>
      </c>
      <c r="AI66" s="67" t="str">
        <f>IF(Codes!AK72&lt;&gt;"",IF(Codes!AK72=1,100,IF(Codes!AK72=9,Paramètres!$D$162,IF(Codes!AK72=2,Paramètres!$D$163,IF(Codes!AK72=3,Paramètres!$D$164,IF(Codes!AK72="A","",0))))),"")</f>
        <v/>
      </c>
      <c r="AJ66" s="67" t="str">
        <f>IF(Codes!AL72&lt;&gt;"",IF(Codes!AL72=1,100,IF(Codes!AL72=9,Paramètres!$D$162,IF(Codes!AL72=2,Paramètres!$D$163,IF(Codes!AL72=3,Paramètres!$D$164,IF(Codes!AL72="A","",0))))),"")</f>
        <v/>
      </c>
      <c r="AK66" s="67" t="str">
        <f>IF(Codes!AM72&lt;&gt;"",IF(Codes!AM72=1,100,IF(Codes!AM72=9,Paramètres!$D$162,IF(Codes!AM72=2,Paramètres!$D$163,IF(Codes!AM72=3,Paramètres!$D$164,IF(Codes!AM72="A","",0))))),"")</f>
        <v/>
      </c>
      <c r="AL66" s="67" t="str">
        <f>IF(Codes!AN72&lt;&gt;"",IF(Codes!AN72=1,100,IF(Codes!AN72=9,Paramètres!$D$162,IF(Codes!AN72=2,Paramètres!$D$163,IF(Codes!AN72=3,Paramètres!$D$164,IF(Codes!AN72="A","",0))))),"")</f>
        <v/>
      </c>
      <c r="AM66" s="67" t="str">
        <f>IF(Codes!AO72&lt;&gt;"",IF(Codes!AO72=1,100,IF(Codes!AO72=9,50,IF(Codes!AO72=2,Paramètres!$D$163,IF(Codes!AO72=3,Paramètres!$D$164,IF(Codes!AO72="A","",0))))),"")</f>
        <v/>
      </c>
      <c r="AN66" s="67" t="str">
        <f>IF(Codes!AP72&lt;&gt;"",IF(Codes!AP72=1,100,IF(Codes!AP72=9,50,IF(Codes!AP72=2,Paramètres!$D$163,IF(Codes!AP72=3,Paramètres!$D$164,IF(Codes!AP72="A","",0))))),"")</f>
        <v/>
      </c>
      <c r="AO66" s="67" t="str">
        <f>IF(Codes!AQ72&lt;&gt;"",IF(Codes!AQ72=1,100,IF(Codes!AQ72=9,50,IF(Codes!AQ72=2,Paramètres!$D$163,IF(Codes!AQ72=3,Paramètres!$D$164,IF(Codes!AQ72="A","",0))))),"")</f>
        <v/>
      </c>
      <c r="AP66" s="67" t="str">
        <f>IF(Codes!AR72&lt;&gt;"",IF(Codes!AR72=1,100,IF(Codes!AR72=9,50,IF(Codes!AR72=2,Paramètres!$D$163,IF(Codes!AR72=3,Paramètres!$D$164,IF(Codes!AR72="A","",0))))),"")</f>
        <v/>
      </c>
      <c r="AQ66" s="67" t="str">
        <f>IF(Codes!AS72&lt;&gt;"",IF(Codes!AS72=1,100,IF(Codes!AS72=9,Paramètres!$D$162,IF(Codes!AS72=2,Paramètres!$D$163,IF(Codes!AS72=3,Paramètres!$D$164,IF(Codes!AS72="A","",0))))),"")</f>
        <v/>
      </c>
      <c r="AR66" s="67" t="str">
        <f>IF(Codes!AT72&lt;&gt;"",IF(Codes!AT72=1,100,IF(Codes!AT72=9,50,IF(Codes!AT72=2,Paramètres!$D$163,IF(Codes!AT72=3,Paramètres!$D$164,IF(Codes!AT72="A","",0))))),"")</f>
        <v/>
      </c>
      <c r="AS66" s="67" t="str">
        <f>IF(Codes!AU72&lt;&gt;"",IF(Codes!AU72=1,100,IF(Codes!AU72=9,Paramètres!$D$162,IF(Codes!AU72=2,Paramètres!$D$163,IF(Codes!AU72=3,Paramètres!$D$164,IF(Codes!AU72="A","",0))))),"")</f>
        <v/>
      </c>
      <c r="AT66" s="67" t="str">
        <f>IF(Codes!AV72&lt;&gt;"",IF(Codes!AV72=1,100,IF(Codes!AV72=9,50,IF(Codes!AV72=2,Paramètres!$D$163,IF(Codes!AV72=3,Paramètres!$D$164,IF(Codes!AV72="A","",0))))),"")</f>
        <v/>
      </c>
      <c r="AU66" s="67" t="str">
        <f>IF(Codes!AW72&lt;&gt;"",IF(Codes!AW72=1,100,IF(Codes!AW72=9,Paramètres!$D$162,IF(Codes!AW72=2,Paramètres!$D$163,IF(Codes!AW72=3,Paramètres!$D$164,IF(Codes!AW72="A","",0))))),"")</f>
        <v/>
      </c>
      <c r="AV66" s="67" t="str">
        <f>IF(Codes!AX72&lt;&gt;"",IF(Codes!AX72=1,100,IF(Codes!AX72=9,Paramètres!$D$162,IF(Codes!AX72=2,Paramètres!$D$163,IF(Codes!AX72=3,Paramètres!$D$164,IF(Codes!AX72="A","",0))))),"")</f>
        <v/>
      </c>
      <c r="AW66" s="67" t="str">
        <f>IF(Codes!AY72&lt;&gt;"",IF(Codes!AY72=1,100,IF(Codes!AY72=9,Paramètres!$D$162,IF(Codes!AY72=2,Paramètres!$D$163,IF(Codes!AY72=3,Paramètres!$D$164,IF(Codes!AY72="A","",0))))),"")</f>
        <v/>
      </c>
      <c r="AX66" s="67" t="str">
        <f>IF(Codes!AZ72&lt;&gt;"",IF(Codes!AZ72=1,100,IF(Codes!AZ72=9,50,IF(Codes!AZ72=2,Paramètres!$D$163,IF(Codes!AZ72=3,Paramètres!$D$164,IF(Codes!AZ72="A","",0))))),"")</f>
        <v/>
      </c>
      <c r="AY66" s="67" t="str">
        <f>IF(Codes!BA72&lt;&gt;"",IF(Codes!BA72=1,100,IF(Codes!BA72=9,Paramètres!$D$162,IF(Codes!BA72=2,Paramètres!$D$163,IF(Codes!BA72=3,Paramètres!$D$164,IF(Codes!BA72="A","",0))))),"")</f>
        <v/>
      </c>
      <c r="AZ66" s="67" t="str">
        <f>IF(Codes!BB72&lt;&gt;"",IF(Codes!BB72=1,100,IF(Codes!BB72=9,Paramètres!$D$162,IF(Codes!BB72=2,Paramètres!$D$163,IF(Codes!BB72=3,Paramètres!$D$164,IF(Codes!BB72="A","",0))))),"")</f>
        <v/>
      </c>
      <c r="BA66" s="67" t="str">
        <f>IF(Codes!BC72&lt;&gt;"",IF(Codes!BC72=1,100,IF(Codes!BC72=9,Paramètres!$D$162,IF(Codes!BC72=2,Paramètres!$D$163,IF(Codes!BC72=3,Paramètres!$D$164,IF(Codes!BC72="A","",0))))),"")</f>
        <v/>
      </c>
      <c r="BB66" s="67" t="str">
        <f>IF(Codes!BD72&lt;&gt;"",IF(Codes!BD72=1,100,IF(Codes!BD72=9,Paramètres!$D$162,IF(Codes!BD72=2,Paramètres!$D$163,IF(Codes!BD72=3,Paramètres!$D$164,IF(Codes!BD72="A","",0))))),"")</f>
        <v/>
      </c>
      <c r="BC66" s="67" t="str">
        <f>IF(Codes!BE72&lt;&gt;"",IF(Codes!BE72=1,100,IF(Codes!BE72=9,Paramètres!$D$162,IF(Codes!BE72=2,Paramètres!$D$163,IF(Codes!BE72=3,Paramètres!$D$164,IF(Codes!BE72="A","",0))))),"")</f>
        <v/>
      </c>
      <c r="BD66" s="67" t="str">
        <f>IF(Codes!BF72&lt;&gt;"",IF(Codes!BF72=1,100,IF(Codes!BF72=9,Paramètres!$D$162,IF(Codes!BF72=2,Paramètres!$D$163,IF(Codes!BF72=3,Paramètres!$D$164,IF(Codes!BF72="A","",0))))),"")</f>
        <v/>
      </c>
      <c r="BE66" s="67" t="str">
        <f>IF(Codes!BG72&lt;&gt;"",IF(Codes!BG72=1,100,IF(Codes!BG72=9,Paramètres!$D$162,IF(Codes!BG72=2,Paramètres!$D$163,IF(Codes!BG72=3,Paramètres!$D$164,IF(Codes!BG72="A","",0))))),"")</f>
        <v/>
      </c>
      <c r="BF66" s="67" t="str">
        <f>IF(Codes!BH72&lt;&gt;"",IF(Codes!BH72=1,100,IF(Codes!BH72=9,Paramètres!$D$162,IF(Codes!BH72=2,Paramètres!$D$163,IF(Codes!BH72=3,Paramètres!$D$164,IF(Codes!BH72="A","",0))))),"")</f>
        <v/>
      </c>
      <c r="BG66" s="67" t="str">
        <f>IF(Codes!BI72&lt;&gt;"",IF(Codes!BI72=1,100,IF(Codes!BI72=9,Paramètres!$D$162,IF(Codes!BI72=2,Paramètres!$D$163,IF(Codes!BI72=3,Paramètres!$D$164,IF(Codes!BI72="A","",0))))),"")</f>
        <v/>
      </c>
      <c r="BH66" s="67" t="str">
        <f>IF(Codes!BJ72&lt;&gt;"",IF(Codes!BJ72=1,100,IF(Codes!BJ72=9,50,IF(Codes!BJ72=2,Paramètres!$D$163,IF(Codes!BJ72=3,Paramètres!$D$164,IF(Codes!BJ72="A","",0))))),"")</f>
        <v/>
      </c>
      <c r="BI66" s="67" t="str">
        <f>IF(Codes!BK72&lt;&gt;"",IF(Codes!BK72=1,100,IF(Codes!BK72=9,Paramètres!$D$162,IF(Codes!BK72=2,Paramètres!$D$163,IF(Codes!BK72=3,Paramètres!$D$164,IF(Codes!BK72="A","",0))))),"")</f>
        <v/>
      </c>
      <c r="BJ66" s="67" t="str">
        <f>IF(Codes!BL72&lt;&gt;"",IF(Codes!BL72=1,100,IF(Codes!BL72=9,Paramètres!$D$162,IF(Codes!BL72=2,Paramètres!$D$163,IF(Codes!BL72=3,Paramètres!$D$164,IF(Codes!BL72="A","",0))))),"")</f>
        <v/>
      </c>
      <c r="BK66" s="67" t="str">
        <f>IF(Codes!BM72&lt;&gt;"",IF(Codes!BM72=1,100,IF(Codes!BM72=9,Paramètres!$D$162,IF(Codes!BM72=2,Paramètres!$D$163,IF(Codes!BM72=3,Paramètres!$D$164,IF(Codes!BM72="A","",0))))),"")</f>
        <v/>
      </c>
      <c r="BL66" s="67" t="str">
        <f>IF(Codes!BN72&lt;&gt;"",IF(Codes!BN72=1,100,IF(Codes!BN72=9,Paramètres!$D$162,IF(Codes!BN72=2,Paramètres!$D$163,IF(Codes!BN72=3,Paramètres!$D$164,IF(Codes!BN72="A","",0))))),"")</f>
        <v/>
      </c>
      <c r="BM66" s="67" t="str">
        <f>IF(Codes!BO72&lt;&gt;"",IF(Codes!BO72=1,100,IF(Codes!BO72=9,Paramètres!$D$162,IF(Codes!BO72=2,Paramètres!$D$163,IF(Codes!BO72=3,Paramètres!$D$164,IF(Codes!BO72="A","",0))))),"")</f>
        <v/>
      </c>
      <c r="BN66" s="67" t="str">
        <f>IF(Codes!BP72&lt;&gt;"",IF(Codes!BP72=1,100,IF(Codes!BP72=9,Paramètres!$D$162,IF(Codes!BP72=2,Paramètres!$D$163,IF(Codes!BP72=3,Paramètres!$D$164,IF(Codes!BP72="A","",0))))),"")</f>
        <v/>
      </c>
      <c r="BO66" s="67" t="str">
        <f>IF(Codes!BQ72&lt;&gt;"",IF(Codes!BQ72=1,100,IF(Codes!BQ72=9,Paramètres!$D$162,IF(Codes!BQ72=2,Paramètres!$D$163,IF(Codes!BQ72=3,Paramètres!$D$164,IF(Codes!BQ72="A","",0))))),"")</f>
        <v/>
      </c>
      <c r="BP66" s="67" t="str">
        <f>IF(Codes!BR72&lt;&gt;"",IF(Codes!BR72=1,100,IF(Codes!BR72=9,Paramètres!$D$162,IF(Codes!BR72=2,Paramètres!$D$163,IF(Codes!BR72=3,Paramètres!$D$164,IF(Codes!BR72="A","",0))))),"")</f>
        <v/>
      </c>
      <c r="BQ66" s="67" t="str">
        <f>IF(Codes!BS72&lt;&gt;"",IF(Codes!BS72=1,100,IF(Codes!BS72=9,Paramètres!$D$162,IF(Codes!BS72=2,Paramètres!$D$163,IF(Codes!BS72=3,Paramètres!$D$164,IF(Codes!BS72="A","",0))))),"")</f>
        <v/>
      </c>
      <c r="BR66" s="67" t="str">
        <f>IF(Codes!BT72&lt;&gt;"",IF(Codes!BT72=1,100,IF(Codes!BT72=9,Paramètres!$D$162,IF(Codes!BT72=2,Paramètres!$D$163,IF(Codes!BT72=3,Paramètres!$D$164,IF(Codes!BT72="A","",0))))),"")</f>
        <v/>
      </c>
      <c r="BS66" s="67" t="str">
        <f>IF(Codes!BU72&lt;&gt;"",IF(Codes!BU72=1,100,IF(Codes!BU72=9,Paramètres!$D$162,IF(Codes!BU72=2,Paramètres!$D$163,IF(Codes!BU72=3,Paramètres!$D$164,IF(Codes!BU72="A","",0))))),"")</f>
        <v/>
      </c>
      <c r="BT66" s="67" t="str">
        <f>Codes!C72</f>
        <v/>
      </c>
    </row>
    <row r="67" spans="1:72" s="70" customFormat="1" ht="23.25">
      <c r="A67" s="69" t="str">
        <f>Codes!C73</f>
        <v/>
      </c>
      <c r="B67" s="67" t="str">
        <f>IF(Codes!D73&lt;&gt;"",IF(Codes!D73=1,100,IF(Codes!D73=9,Paramètres!$D$162,IF(Codes!D73=2,Paramètres!$D$163,IF(Codes!D73=3,Paramètres!$D$164,IF(Codes!D73="A","",0))))),"")</f>
        <v/>
      </c>
      <c r="C67" s="67" t="str">
        <f>IF(Codes!E73&lt;&gt;"",IF(Codes!E73=1,100,IF(Codes!E73=9,Paramètres!$D$162,IF(Codes!E73=2,Paramètres!$D$163,IF(Codes!E73=3,Paramètres!$D$164,IF(Codes!E73="A","",0))))),"")</f>
        <v/>
      </c>
      <c r="D67" s="67" t="str">
        <f>IF(Codes!F73&lt;&gt;"",IF(Codes!F73=1,100,IF(Codes!F73=9,Paramètres!$D$162,IF(Codes!F73=2,Paramètres!$D$163,IF(Codes!F73=3,Paramètres!$D$164,IF(Codes!F73="A","",0))))),"")</f>
        <v/>
      </c>
      <c r="E67" s="67" t="str">
        <f>IF(Codes!G73&lt;&gt;"",IF(Codes!G73=1,100,IF(Codes!G73=9,Paramètres!$D$162,IF(Codes!G73=2,Paramètres!$D$163,IF(Codes!G73=3,Paramètres!$D$164,IF(Codes!G73="A","",0))))),"")</f>
        <v/>
      </c>
      <c r="F67" s="67" t="str">
        <f>IF(Codes!H73&lt;&gt;"",IF(Codes!H73=1,100,IF(Codes!H73=9,Paramètres!$D$162,IF(Codes!H73=2,Paramètres!$D$163,IF(Codes!H73=3,Paramètres!$D$164,IF(Codes!H73="A","",0))))),"")</f>
        <v/>
      </c>
      <c r="G67" s="67" t="str">
        <f>IF(Codes!I73&lt;&gt;"",IF(Codes!I73=1,100,IF(Codes!I73=9,Paramètres!$D$162,IF(Codes!I73=2,Paramètres!$D$163,IF(Codes!I73=3,Paramètres!$D$164,IF(Codes!I73="A","",0))))),"")</f>
        <v/>
      </c>
      <c r="H67" s="67" t="str">
        <f>IF(Codes!J73&lt;&gt;"",IF(Codes!J73=1,100,IF(Codes!J73=9,Paramètres!$D$162,IF(Codes!J73=2,Paramètres!$D$163,IF(Codes!J73=3,Paramètres!$D$164,IF(Codes!J73="A","",0))))),"")</f>
        <v/>
      </c>
      <c r="I67" s="67" t="str">
        <f>IF(Codes!K73&lt;&gt;"",IF(Codes!K73=1,100,IF(Codes!K73=9,Paramètres!$D$162,IF(Codes!K73=2,Paramètres!$D$163,IF(Codes!K73=3,Paramètres!$D$164,IF(Codes!K73="A","",0))))),"")</f>
        <v/>
      </c>
      <c r="J67" s="67" t="str">
        <f>IF(Codes!L73&lt;&gt;"",IF(Codes!L73=1,100,IF(Codes!L73=9,Paramètres!$D$162,IF(Codes!L73=2,Paramètres!$D$163,IF(Codes!L73=3,Paramètres!$D$164,IF(Codes!L73="A","",0))))),"")</f>
        <v/>
      </c>
      <c r="K67" s="67" t="str">
        <f>IF(Codes!M73&lt;&gt;"",IF(Codes!M73=1,100,IF(Codes!M73=9,Paramètres!$D$162,IF(Codes!M73=2,Paramètres!$D$163,IF(Codes!M73=3,Paramètres!$D$164,IF(Codes!M73="A","",0))))),"")</f>
        <v/>
      </c>
      <c r="L67" s="67" t="str">
        <f>IF(Codes!N73&lt;&gt;"",IF(Codes!N73=1,100,IF(Codes!N73=9,Paramètres!$D$162,IF(Codes!N73=2,Paramètres!$D$163,IF(Codes!N73=3,Paramètres!$D$164,IF(Codes!N73="A","",0))))),"")</f>
        <v/>
      </c>
      <c r="M67" s="67" t="str">
        <f>IF(Codes!O73&lt;&gt;"",IF(Codes!O73=1,100,IF(Codes!O73=9,Paramètres!$D$162,IF(Codes!O73=2,Paramètres!$D$163,IF(Codes!O73=3,Paramètres!$D$164,IF(Codes!O73="A","",0))))),"")</f>
        <v/>
      </c>
      <c r="N67" s="67" t="str">
        <f>IF(Codes!P73&lt;&gt;"",IF(Codes!P73=1,100,IF(Codes!P73=9,Paramètres!$D$162,IF(Codes!P73=2,Paramètres!$D$163,IF(Codes!P73=3,Paramètres!$D$164,IF(Codes!P73="A","",0))))),"")</f>
        <v/>
      </c>
      <c r="O67" s="67" t="str">
        <f>IF(Codes!Q73&lt;&gt;"",IF(Codes!Q73=1,100,IF(Codes!Q73=9,Paramètres!$D$162,IF(Codes!Q73=2,Paramètres!$D$163,IF(Codes!Q73=3,Paramètres!$D$164,IF(Codes!Q73="A","",0))))),"")</f>
        <v/>
      </c>
      <c r="P67" s="67" t="str">
        <f>IF(Codes!R73&lt;&gt;"",IF(Codes!R73=1,100,IF(Codes!R73=9,Paramètres!$D$162,IF(Codes!R73=2,Paramètres!$D$163,IF(Codes!R73=3,Paramètres!$D$164,IF(Codes!R73="A","",0))))),"")</f>
        <v/>
      </c>
      <c r="Q67" s="67" t="str">
        <f>IF(Codes!S73&lt;&gt;"",IF(Codes!S73=1,100,IF(Codes!S73=9,Paramètres!$D$162,IF(Codes!S73=2,Paramètres!$D$163,IF(Codes!S73=3,Paramètres!$D$164,IF(Codes!S73="A","",0))))),"")</f>
        <v/>
      </c>
      <c r="R67" s="67" t="str">
        <f>IF(Codes!T73&lt;&gt;"",IF(Codes!T73=1,100,IF(Codes!T73=9,Paramètres!$D$162,IF(Codes!T73=2,Paramètres!$D$163,IF(Codes!T73=3,Paramètres!$D$164,IF(Codes!T73="A","",0))))),"")</f>
        <v/>
      </c>
      <c r="S67" s="67" t="str">
        <f>IF(Codes!U73&lt;&gt;"",IF(Codes!U73=1,100,IF(Codes!U73=9,Paramètres!$D$162,IF(Codes!U73=2,Paramètres!$D$163,IF(Codes!U73=3,Paramètres!$D$164,IF(Codes!U73="A","",0))))),"")</f>
        <v/>
      </c>
      <c r="T67" s="67" t="str">
        <f>IF(Codes!V73&lt;&gt;"",IF(Codes!V73=1,100,IF(Codes!V73=9,Paramètres!$D$162,IF(Codes!V73=2,Paramètres!$D$163,IF(Codes!V73=3,Paramètres!$D$164,IF(Codes!V73="A","",0))))),"")</f>
        <v/>
      </c>
      <c r="U67" s="67" t="str">
        <f>IF(Codes!W73&lt;&gt;"",IF(Codes!W73=1,100,IF(Codes!W73=9,Paramètres!$D$162,IF(Codes!W73=2,Paramètres!$D$163,IF(Codes!W73=3,Paramètres!$D$164,IF(Codes!W73="A","",0))))),"")</f>
        <v/>
      </c>
      <c r="V67" s="67" t="str">
        <f>IF(Codes!X73&lt;&gt;"",IF(Codes!X73=1,100,IF(Codes!X73=9,Paramètres!$D$162,IF(Codes!X73=2,Paramètres!$D$163,IF(Codes!X73=3,Paramètres!$D$164,IF(Codes!X73="A","",0))))),"")</f>
        <v/>
      </c>
      <c r="W67" s="67" t="str">
        <f>IF(Codes!Y73&lt;&gt;"",IF(Codes!Y73=1,100,IF(Codes!Y73=9,Paramètres!$D$162,IF(Codes!Y73=2,Paramètres!$D$163,IF(Codes!Y73=3,Paramètres!$D$164,IF(Codes!Y73="A","",0))))),"")</f>
        <v/>
      </c>
      <c r="X67" s="67" t="str">
        <f>IF(Codes!Z73&lt;&gt;"",IF(Codes!Z73=1,100,IF(Codes!Z73=9,Paramètres!$D$162,IF(Codes!Z73=2,Paramètres!$D$163,IF(Codes!Z73=3,Paramètres!$D$164,IF(Codes!Z73="A","",0))))),"")</f>
        <v/>
      </c>
      <c r="Y67" s="67" t="str">
        <f>IF(Codes!AA73&lt;&gt;"",IF(Codes!AA73=1,100,IF(Codes!AA73=9,Paramètres!$D$162,IF(Codes!AA73=2,Paramètres!$D$163,IF(Codes!AA73=3,Paramètres!$D$164,IF(Codes!AA73="A","",0))))),"")</f>
        <v/>
      </c>
      <c r="Z67" s="67" t="str">
        <f>IF(Codes!AB73&lt;&gt;"",IF(Codes!AB73=1,100,IF(Codes!AB73=9,Paramètres!$D$162,IF(Codes!AB73=2,Paramètres!$D$163,IF(Codes!AB73=3,Paramètres!$D$164,IF(Codes!AB73="A","",0))))),"")</f>
        <v/>
      </c>
      <c r="AA67" s="67" t="str">
        <f>IF(Codes!AC73&lt;&gt;"",IF(Codes!AC73=1,100,IF(Codes!AC73=9,Paramètres!$D$162,IF(Codes!AC73=2,Paramètres!$D$163,IF(Codes!AC73=3,Paramètres!$D$164,IF(Codes!AC73="A","",0))))),"")</f>
        <v/>
      </c>
      <c r="AB67" s="67" t="str">
        <f>IF(Codes!AD73&lt;&gt;"",IF(Codes!AD73=1,100,IF(Codes!AD73=9,Paramètres!$D$162,IF(Codes!AD73=2,Paramètres!$D$163,IF(Codes!AD73=3,Paramètres!$D$164,IF(Codes!AD73="A","",0))))),"")</f>
        <v/>
      </c>
      <c r="AC67" s="67" t="str">
        <f>IF(Codes!AE73&lt;&gt;"",IF(Codes!AE73=1,100,IF(Codes!AE73=9,Paramètres!$D$162,IF(Codes!AE73=2,Paramètres!$D$163,IF(Codes!AE73=3,Paramètres!$D$164,IF(Codes!AE73="A","",0))))),"")</f>
        <v/>
      </c>
      <c r="AD67" s="67" t="str">
        <f>IF(Codes!AF73&lt;&gt;"",IF(Codes!AF73=1,100,IF(Codes!AF73=9,Paramètres!$D$162,IF(Codes!AF73=2,Paramètres!$D$163,IF(Codes!AF73=3,Paramètres!$D$164,IF(Codes!AF73="A","",0))))),"")</f>
        <v/>
      </c>
      <c r="AE67" s="67" t="str">
        <f>IF(Codes!AG73&lt;&gt;"",IF(Codes!AG73=1,100,IF(Codes!AG73=9,Paramètres!$D$162,IF(Codes!AG73=2,Paramètres!$D$163,IF(Codes!AG73=3,Paramètres!$D$164,IF(Codes!AG73="A","",0))))),"")</f>
        <v/>
      </c>
      <c r="AF67" s="67" t="str">
        <f>IF(Codes!AH73&lt;&gt;"",IF(Codes!AH73=1,100,IF(Codes!AH73=9,Paramètres!$D$162,IF(Codes!AH73=2,Paramètres!$D$163,IF(Codes!AH73=3,Paramètres!$D$164,IF(Codes!AH73="A","",0))))),"")</f>
        <v/>
      </c>
      <c r="AG67" s="67" t="str">
        <f>IF(Codes!AI73&lt;&gt;"",IF(Codes!AI73=1,100,IF(Codes!AI73=9,Paramètres!$D$162,IF(Codes!AI73=2,Paramètres!$D$163,IF(Codes!AI73=3,Paramètres!$D$164,IF(Codes!AI73="A","",0))))),"")</f>
        <v/>
      </c>
      <c r="AH67" s="67" t="str">
        <f>IF(Codes!AJ73&lt;&gt;"",IF(Codes!AJ73=1,100,IF(Codes!AJ73=9,Paramètres!$D$162,IF(Codes!AJ73=2,Paramètres!$D$163,IF(Codes!AJ73=3,Paramètres!$D$164,IF(Codes!AJ73="A","",0))))),"")</f>
        <v/>
      </c>
      <c r="AI67" s="67" t="str">
        <f>IF(Codes!AK73&lt;&gt;"",IF(Codes!AK73=1,100,IF(Codes!AK73=9,Paramètres!$D$162,IF(Codes!AK73=2,Paramètres!$D$163,IF(Codes!AK73=3,Paramètres!$D$164,IF(Codes!AK73="A","",0))))),"")</f>
        <v/>
      </c>
      <c r="AJ67" s="67" t="str">
        <f>IF(Codes!AL73&lt;&gt;"",IF(Codes!AL73=1,100,IF(Codes!AL73=9,Paramètres!$D$162,IF(Codes!AL73=2,Paramètres!$D$163,IF(Codes!AL73=3,Paramètres!$D$164,IF(Codes!AL73="A","",0))))),"")</f>
        <v/>
      </c>
      <c r="AK67" s="67" t="str">
        <f>IF(Codes!AM73&lt;&gt;"",IF(Codes!AM73=1,100,IF(Codes!AM73=9,Paramètres!$D$162,IF(Codes!AM73=2,Paramètres!$D$163,IF(Codes!AM73=3,Paramètres!$D$164,IF(Codes!AM73="A","",0))))),"")</f>
        <v/>
      </c>
      <c r="AL67" s="67" t="str">
        <f>IF(Codes!AN73&lt;&gt;"",IF(Codes!AN73=1,100,IF(Codes!AN73=9,Paramètres!$D$162,IF(Codes!AN73=2,Paramètres!$D$163,IF(Codes!AN73=3,Paramètres!$D$164,IF(Codes!AN73="A","",0))))),"")</f>
        <v/>
      </c>
      <c r="AM67" s="67" t="str">
        <f>IF(Codes!AO73&lt;&gt;"",IF(Codes!AO73=1,100,IF(Codes!AO73=9,50,IF(Codes!AO73=2,Paramètres!$D$163,IF(Codes!AO73=3,Paramètres!$D$164,IF(Codes!AO73="A","",0))))),"")</f>
        <v/>
      </c>
      <c r="AN67" s="67" t="str">
        <f>IF(Codes!AP73&lt;&gt;"",IF(Codes!AP73=1,100,IF(Codes!AP73=9,50,IF(Codes!AP73=2,Paramètres!$D$163,IF(Codes!AP73=3,Paramètres!$D$164,IF(Codes!AP73="A","",0))))),"")</f>
        <v/>
      </c>
      <c r="AO67" s="67" t="str">
        <f>IF(Codes!AQ73&lt;&gt;"",IF(Codes!AQ73=1,100,IF(Codes!AQ73=9,50,IF(Codes!AQ73=2,Paramètres!$D$163,IF(Codes!AQ73=3,Paramètres!$D$164,IF(Codes!AQ73="A","",0))))),"")</f>
        <v/>
      </c>
      <c r="AP67" s="67" t="str">
        <f>IF(Codes!AR73&lt;&gt;"",IF(Codes!AR73=1,100,IF(Codes!AR73=9,50,IF(Codes!AR73=2,Paramètres!$D$163,IF(Codes!AR73=3,Paramètres!$D$164,IF(Codes!AR73="A","",0))))),"")</f>
        <v/>
      </c>
      <c r="AQ67" s="67" t="str">
        <f>IF(Codes!AS73&lt;&gt;"",IF(Codes!AS73=1,100,IF(Codes!AS73=9,Paramètres!$D$162,IF(Codes!AS73=2,Paramètres!$D$163,IF(Codes!AS73=3,Paramètres!$D$164,IF(Codes!AS73="A","",0))))),"")</f>
        <v/>
      </c>
      <c r="AR67" s="67" t="str">
        <f>IF(Codes!AT73&lt;&gt;"",IF(Codes!AT73=1,100,IF(Codes!AT73=9,50,IF(Codes!AT73=2,Paramètres!$D$163,IF(Codes!AT73=3,Paramètres!$D$164,IF(Codes!AT73="A","",0))))),"")</f>
        <v/>
      </c>
      <c r="AS67" s="67" t="str">
        <f>IF(Codes!AU73&lt;&gt;"",IF(Codes!AU73=1,100,IF(Codes!AU73=9,Paramètres!$D$162,IF(Codes!AU73=2,Paramètres!$D$163,IF(Codes!AU73=3,Paramètres!$D$164,IF(Codes!AU73="A","",0))))),"")</f>
        <v/>
      </c>
      <c r="AT67" s="67" t="str">
        <f>IF(Codes!AV73&lt;&gt;"",IF(Codes!AV73=1,100,IF(Codes!AV73=9,50,IF(Codes!AV73=2,Paramètres!$D$163,IF(Codes!AV73=3,Paramètres!$D$164,IF(Codes!AV73="A","",0))))),"")</f>
        <v/>
      </c>
      <c r="AU67" s="67" t="str">
        <f>IF(Codes!AW73&lt;&gt;"",IF(Codes!AW73=1,100,IF(Codes!AW73=9,Paramètres!$D$162,IF(Codes!AW73=2,Paramètres!$D$163,IF(Codes!AW73=3,Paramètres!$D$164,IF(Codes!AW73="A","",0))))),"")</f>
        <v/>
      </c>
      <c r="AV67" s="67" t="str">
        <f>IF(Codes!AX73&lt;&gt;"",IF(Codes!AX73=1,100,IF(Codes!AX73=9,Paramètres!$D$162,IF(Codes!AX73=2,Paramètres!$D$163,IF(Codes!AX73=3,Paramètres!$D$164,IF(Codes!AX73="A","",0))))),"")</f>
        <v/>
      </c>
      <c r="AW67" s="67" t="str">
        <f>IF(Codes!AY73&lt;&gt;"",IF(Codes!AY73=1,100,IF(Codes!AY73=9,Paramètres!$D$162,IF(Codes!AY73=2,Paramètres!$D$163,IF(Codes!AY73=3,Paramètres!$D$164,IF(Codes!AY73="A","",0))))),"")</f>
        <v/>
      </c>
      <c r="AX67" s="67" t="str">
        <f>IF(Codes!AZ73&lt;&gt;"",IF(Codes!AZ73=1,100,IF(Codes!AZ73=9,50,IF(Codes!AZ73=2,Paramètres!$D$163,IF(Codes!AZ73=3,Paramètres!$D$164,IF(Codes!AZ73="A","",0))))),"")</f>
        <v/>
      </c>
      <c r="AY67" s="67" t="str">
        <f>IF(Codes!BA73&lt;&gt;"",IF(Codes!BA73=1,100,IF(Codes!BA73=9,Paramètres!$D$162,IF(Codes!BA73=2,Paramètres!$D$163,IF(Codes!BA73=3,Paramètres!$D$164,IF(Codes!BA73="A","",0))))),"")</f>
        <v/>
      </c>
      <c r="AZ67" s="67" t="str">
        <f>IF(Codes!BB73&lt;&gt;"",IF(Codes!BB73=1,100,IF(Codes!BB73=9,Paramètres!$D$162,IF(Codes!BB73=2,Paramètres!$D$163,IF(Codes!BB73=3,Paramètres!$D$164,IF(Codes!BB73="A","",0))))),"")</f>
        <v/>
      </c>
      <c r="BA67" s="67" t="str">
        <f>IF(Codes!BC73&lt;&gt;"",IF(Codes!BC73=1,100,IF(Codes!BC73=9,Paramètres!$D$162,IF(Codes!BC73=2,Paramètres!$D$163,IF(Codes!BC73=3,Paramètres!$D$164,IF(Codes!BC73="A","",0))))),"")</f>
        <v/>
      </c>
      <c r="BB67" s="67" t="str">
        <f>IF(Codes!BD73&lt;&gt;"",IF(Codes!BD73=1,100,IF(Codes!BD73=9,Paramètres!$D$162,IF(Codes!BD73=2,Paramètres!$D$163,IF(Codes!BD73=3,Paramètres!$D$164,IF(Codes!BD73="A","",0))))),"")</f>
        <v/>
      </c>
      <c r="BC67" s="67" t="str">
        <f>IF(Codes!BE73&lt;&gt;"",IF(Codes!BE73=1,100,IF(Codes!BE73=9,Paramètres!$D$162,IF(Codes!BE73=2,Paramètres!$D$163,IF(Codes!BE73=3,Paramètres!$D$164,IF(Codes!BE73="A","",0))))),"")</f>
        <v/>
      </c>
      <c r="BD67" s="67" t="str">
        <f>IF(Codes!BF73&lt;&gt;"",IF(Codes!BF73=1,100,IF(Codes!BF73=9,Paramètres!$D$162,IF(Codes!BF73=2,Paramètres!$D$163,IF(Codes!BF73=3,Paramètres!$D$164,IF(Codes!BF73="A","",0))))),"")</f>
        <v/>
      </c>
      <c r="BE67" s="67" t="str">
        <f>IF(Codes!BG73&lt;&gt;"",IF(Codes!BG73=1,100,IF(Codes!BG73=9,Paramètres!$D$162,IF(Codes!BG73=2,Paramètres!$D$163,IF(Codes!BG73=3,Paramètres!$D$164,IF(Codes!BG73="A","",0))))),"")</f>
        <v/>
      </c>
      <c r="BF67" s="67" t="str">
        <f>IF(Codes!BH73&lt;&gt;"",IF(Codes!BH73=1,100,IF(Codes!BH73=9,Paramètres!$D$162,IF(Codes!BH73=2,Paramètres!$D$163,IF(Codes!BH73=3,Paramètres!$D$164,IF(Codes!BH73="A","",0))))),"")</f>
        <v/>
      </c>
      <c r="BG67" s="67" t="str">
        <f>IF(Codes!BI73&lt;&gt;"",IF(Codes!BI73=1,100,IF(Codes!BI73=9,Paramètres!$D$162,IF(Codes!BI73=2,Paramètres!$D$163,IF(Codes!BI73=3,Paramètres!$D$164,IF(Codes!BI73="A","",0))))),"")</f>
        <v/>
      </c>
      <c r="BH67" s="67" t="str">
        <f>IF(Codes!BJ73&lt;&gt;"",IF(Codes!BJ73=1,100,IF(Codes!BJ73=9,50,IF(Codes!BJ73=2,Paramètres!$D$163,IF(Codes!BJ73=3,Paramètres!$D$164,IF(Codes!BJ73="A","",0))))),"")</f>
        <v/>
      </c>
      <c r="BI67" s="67" t="str">
        <f>IF(Codes!BK73&lt;&gt;"",IF(Codes!BK73=1,100,IF(Codes!BK73=9,Paramètres!$D$162,IF(Codes!BK73=2,Paramètres!$D$163,IF(Codes!BK73=3,Paramètres!$D$164,IF(Codes!BK73="A","",0))))),"")</f>
        <v/>
      </c>
      <c r="BJ67" s="67" t="str">
        <f>IF(Codes!BL73&lt;&gt;"",IF(Codes!BL73=1,100,IF(Codes!BL73=9,Paramètres!$D$162,IF(Codes!BL73=2,Paramètres!$D$163,IF(Codes!BL73=3,Paramètres!$D$164,IF(Codes!BL73="A","",0))))),"")</f>
        <v/>
      </c>
      <c r="BK67" s="67" t="str">
        <f>IF(Codes!BM73&lt;&gt;"",IF(Codes!BM73=1,100,IF(Codes!BM73=9,Paramètres!$D$162,IF(Codes!BM73=2,Paramètres!$D$163,IF(Codes!BM73=3,Paramètres!$D$164,IF(Codes!BM73="A","",0))))),"")</f>
        <v/>
      </c>
      <c r="BL67" s="67" t="str">
        <f>IF(Codes!BN73&lt;&gt;"",IF(Codes!BN73=1,100,IF(Codes!BN73=9,Paramètres!$D$162,IF(Codes!BN73=2,Paramètres!$D$163,IF(Codes!BN73=3,Paramètres!$D$164,IF(Codes!BN73="A","",0))))),"")</f>
        <v/>
      </c>
      <c r="BM67" s="67" t="str">
        <f>IF(Codes!BO73&lt;&gt;"",IF(Codes!BO73=1,100,IF(Codes!BO73=9,Paramètres!$D$162,IF(Codes!BO73=2,Paramètres!$D$163,IF(Codes!BO73=3,Paramètres!$D$164,IF(Codes!BO73="A","",0))))),"")</f>
        <v/>
      </c>
      <c r="BN67" s="67" t="str">
        <f>IF(Codes!BP73&lt;&gt;"",IF(Codes!BP73=1,100,IF(Codes!BP73=9,Paramètres!$D$162,IF(Codes!BP73=2,Paramètres!$D$163,IF(Codes!BP73=3,Paramètres!$D$164,IF(Codes!BP73="A","",0))))),"")</f>
        <v/>
      </c>
      <c r="BO67" s="67" t="str">
        <f>IF(Codes!BQ73&lt;&gt;"",IF(Codes!BQ73=1,100,IF(Codes!BQ73=9,Paramètres!$D$162,IF(Codes!BQ73=2,Paramètres!$D$163,IF(Codes!BQ73=3,Paramètres!$D$164,IF(Codes!BQ73="A","",0))))),"")</f>
        <v/>
      </c>
      <c r="BP67" s="67" t="str">
        <f>IF(Codes!BR73&lt;&gt;"",IF(Codes!BR73=1,100,IF(Codes!BR73=9,Paramètres!$D$162,IF(Codes!BR73=2,Paramètres!$D$163,IF(Codes!BR73=3,Paramètres!$D$164,IF(Codes!BR73="A","",0))))),"")</f>
        <v/>
      </c>
      <c r="BQ67" s="67" t="str">
        <f>IF(Codes!BS73&lt;&gt;"",IF(Codes!BS73=1,100,IF(Codes!BS73=9,Paramètres!$D$162,IF(Codes!BS73=2,Paramètres!$D$163,IF(Codes!BS73=3,Paramètres!$D$164,IF(Codes!BS73="A","",0))))),"")</f>
        <v/>
      </c>
      <c r="BR67" s="67" t="str">
        <f>IF(Codes!BT73&lt;&gt;"",IF(Codes!BT73=1,100,IF(Codes!BT73=9,Paramètres!$D$162,IF(Codes!BT73=2,Paramètres!$D$163,IF(Codes!BT73=3,Paramètres!$D$164,IF(Codes!BT73="A","",0))))),"")</f>
        <v/>
      </c>
      <c r="BS67" s="67" t="str">
        <f>IF(Codes!BU73&lt;&gt;"",IF(Codes!BU73=1,100,IF(Codes!BU73=9,Paramètres!$D$162,IF(Codes!BU73=2,Paramètres!$D$163,IF(Codes!BU73=3,Paramètres!$D$164,IF(Codes!BU73="A","",0))))),"")</f>
        <v/>
      </c>
      <c r="BT67" s="67" t="str">
        <f>Codes!C73</f>
        <v/>
      </c>
    </row>
    <row r="68" spans="1:72" s="70" customFormat="1" ht="23.25">
      <c r="A68" s="69" t="str">
        <f>Codes!C74</f>
        <v/>
      </c>
      <c r="B68" s="67" t="str">
        <f>IF(Codes!D74&lt;&gt;"",IF(Codes!D74=1,100,IF(Codes!D74=9,Paramètres!$D$162,IF(Codes!D74=2,Paramètres!$D$163,IF(Codes!D74=3,Paramètres!$D$164,IF(Codes!D74="A","",0))))),"")</f>
        <v/>
      </c>
      <c r="C68" s="67" t="str">
        <f>IF(Codes!E74&lt;&gt;"",IF(Codes!E74=1,100,IF(Codes!E74=9,Paramètres!$D$162,IF(Codes!E74=2,Paramètres!$D$163,IF(Codes!E74=3,Paramètres!$D$164,IF(Codes!E74="A","",0))))),"")</f>
        <v/>
      </c>
      <c r="D68" s="67" t="str">
        <f>IF(Codes!F74&lt;&gt;"",IF(Codes!F74=1,100,IF(Codes!F74=9,Paramètres!$D$162,IF(Codes!F74=2,Paramètres!$D$163,IF(Codes!F74=3,Paramètres!$D$164,IF(Codes!F74="A","",0))))),"")</f>
        <v/>
      </c>
      <c r="E68" s="67" t="str">
        <f>IF(Codes!G74&lt;&gt;"",IF(Codes!G74=1,100,IF(Codes!G74=9,Paramètres!$D$162,IF(Codes!G74=2,Paramètres!$D$163,IF(Codes!G74=3,Paramètres!$D$164,IF(Codes!G74="A","",0))))),"")</f>
        <v/>
      </c>
      <c r="F68" s="67" t="str">
        <f>IF(Codes!H74&lt;&gt;"",IF(Codes!H74=1,100,IF(Codes!H74=9,Paramètres!$D$162,IF(Codes!H74=2,Paramètres!$D$163,IF(Codes!H74=3,Paramètres!$D$164,IF(Codes!H74="A","",0))))),"")</f>
        <v/>
      </c>
      <c r="G68" s="67" t="str">
        <f>IF(Codes!I74&lt;&gt;"",IF(Codes!I74=1,100,IF(Codes!I74=9,Paramètres!$D$162,IF(Codes!I74=2,Paramètres!$D$163,IF(Codes!I74=3,Paramètres!$D$164,IF(Codes!I74="A","",0))))),"")</f>
        <v/>
      </c>
      <c r="H68" s="67" t="str">
        <f>IF(Codes!J74&lt;&gt;"",IF(Codes!J74=1,100,IF(Codes!J74=9,Paramètres!$D$162,IF(Codes!J74=2,Paramètres!$D$163,IF(Codes!J74=3,Paramètres!$D$164,IF(Codes!J74="A","",0))))),"")</f>
        <v/>
      </c>
      <c r="I68" s="67" t="str">
        <f>IF(Codes!K74&lt;&gt;"",IF(Codes!K74=1,100,IF(Codes!K74=9,Paramètres!$D$162,IF(Codes!K74=2,Paramètres!$D$163,IF(Codes!K74=3,Paramètres!$D$164,IF(Codes!K74="A","",0))))),"")</f>
        <v/>
      </c>
      <c r="J68" s="67" t="str">
        <f>IF(Codes!L74&lt;&gt;"",IF(Codes!L74=1,100,IF(Codes!L74=9,Paramètres!$D$162,IF(Codes!L74=2,Paramètres!$D$163,IF(Codes!L74=3,Paramètres!$D$164,IF(Codes!L74="A","",0))))),"")</f>
        <v/>
      </c>
      <c r="K68" s="67" t="str">
        <f>IF(Codes!M74&lt;&gt;"",IF(Codes!M74=1,100,IF(Codes!M74=9,Paramètres!$D$162,IF(Codes!M74=2,Paramètres!$D$163,IF(Codes!M74=3,Paramètres!$D$164,IF(Codes!M74="A","",0))))),"")</f>
        <v/>
      </c>
      <c r="L68" s="67" t="str">
        <f>IF(Codes!N74&lt;&gt;"",IF(Codes!N74=1,100,IF(Codes!N74=9,Paramètres!$D$162,IF(Codes!N74=2,Paramètres!$D$163,IF(Codes!N74=3,Paramètres!$D$164,IF(Codes!N74="A","",0))))),"")</f>
        <v/>
      </c>
      <c r="M68" s="67" t="str">
        <f>IF(Codes!O74&lt;&gt;"",IF(Codes!O74=1,100,IF(Codes!O74=9,Paramètres!$D$162,IF(Codes!O74=2,Paramètres!$D$163,IF(Codes!O74=3,Paramètres!$D$164,IF(Codes!O74="A","",0))))),"")</f>
        <v/>
      </c>
      <c r="N68" s="67" t="str">
        <f>IF(Codes!P74&lt;&gt;"",IF(Codes!P74=1,100,IF(Codes!P74=9,Paramètres!$D$162,IF(Codes!P74=2,Paramètres!$D$163,IF(Codes!P74=3,Paramètres!$D$164,IF(Codes!P74="A","",0))))),"")</f>
        <v/>
      </c>
      <c r="O68" s="67" t="str">
        <f>IF(Codes!Q74&lt;&gt;"",IF(Codes!Q74=1,100,IF(Codes!Q74=9,Paramètres!$D$162,IF(Codes!Q74=2,Paramètres!$D$163,IF(Codes!Q74=3,Paramètres!$D$164,IF(Codes!Q74="A","",0))))),"")</f>
        <v/>
      </c>
      <c r="P68" s="67" t="str">
        <f>IF(Codes!R74&lt;&gt;"",IF(Codes!R74=1,100,IF(Codes!R74=9,Paramètres!$D$162,IF(Codes!R74=2,Paramètres!$D$163,IF(Codes!R74=3,Paramètres!$D$164,IF(Codes!R74="A","",0))))),"")</f>
        <v/>
      </c>
      <c r="Q68" s="67" t="str">
        <f>IF(Codes!S74&lt;&gt;"",IF(Codes!S74=1,100,IF(Codes!S74=9,Paramètres!$D$162,IF(Codes!S74=2,Paramètres!$D$163,IF(Codes!S74=3,Paramètres!$D$164,IF(Codes!S74="A","",0))))),"")</f>
        <v/>
      </c>
      <c r="R68" s="67" t="str">
        <f>IF(Codes!T74&lt;&gt;"",IF(Codes!T74=1,100,IF(Codes!T74=9,Paramètres!$D$162,IF(Codes!T74=2,Paramètres!$D$163,IF(Codes!T74=3,Paramètres!$D$164,IF(Codes!T74="A","",0))))),"")</f>
        <v/>
      </c>
      <c r="S68" s="67" t="str">
        <f>IF(Codes!U74&lt;&gt;"",IF(Codes!U74=1,100,IF(Codes!U74=9,Paramètres!$D$162,IF(Codes!U74=2,Paramètres!$D$163,IF(Codes!U74=3,Paramètres!$D$164,IF(Codes!U74="A","",0))))),"")</f>
        <v/>
      </c>
      <c r="T68" s="67" t="str">
        <f>IF(Codes!V74&lt;&gt;"",IF(Codes!V74=1,100,IF(Codes!V74=9,Paramètres!$D$162,IF(Codes!V74=2,Paramètres!$D$163,IF(Codes!V74=3,Paramètres!$D$164,IF(Codes!V74="A","",0))))),"")</f>
        <v/>
      </c>
      <c r="U68" s="67" t="str">
        <f>IF(Codes!W74&lt;&gt;"",IF(Codes!W74=1,100,IF(Codes!W74=9,Paramètres!$D$162,IF(Codes!W74=2,Paramètres!$D$163,IF(Codes!W74=3,Paramètres!$D$164,IF(Codes!W74="A","",0))))),"")</f>
        <v/>
      </c>
      <c r="V68" s="67" t="str">
        <f>IF(Codes!X74&lt;&gt;"",IF(Codes!X74=1,100,IF(Codes!X74=9,Paramètres!$D$162,IF(Codes!X74=2,Paramètres!$D$163,IF(Codes!X74=3,Paramètres!$D$164,IF(Codes!X74="A","",0))))),"")</f>
        <v/>
      </c>
      <c r="W68" s="67" t="str">
        <f>IF(Codes!Y74&lt;&gt;"",IF(Codes!Y74=1,100,IF(Codes!Y74=9,Paramètres!$D$162,IF(Codes!Y74=2,Paramètres!$D$163,IF(Codes!Y74=3,Paramètres!$D$164,IF(Codes!Y74="A","",0))))),"")</f>
        <v/>
      </c>
      <c r="X68" s="67" t="str">
        <f>IF(Codes!Z74&lt;&gt;"",IF(Codes!Z74=1,100,IF(Codes!Z74=9,Paramètres!$D$162,IF(Codes!Z74=2,Paramètres!$D$163,IF(Codes!Z74=3,Paramètres!$D$164,IF(Codes!Z74="A","",0))))),"")</f>
        <v/>
      </c>
      <c r="Y68" s="67" t="str">
        <f>IF(Codes!AA74&lt;&gt;"",IF(Codes!AA74=1,100,IF(Codes!AA74=9,Paramètres!$D$162,IF(Codes!AA74=2,Paramètres!$D$163,IF(Codes!AA74=3,Paramètres!$D$164,IF(Codes!AA74="A","",0))))),"")</f>
        <v/>
      </c>
      <c r="Z68" s="67" t="str">
        <f>IF(Codes!AB74&lt;&gt;"",IF(Codes!AB74=1,100,IF(Codes!AB74=9,Paramètres!$D$162,IF(Codes!AB74=2,Paramètres!$D$163,IF(Codes!AB74=3,Paramètres!$D$164,IF(Codes!AB74="A","",0))))),"")</f>
        <v/>
      </c>
      <c r="AA68" s="67" t="str">
        <f>IF(Codes!AC74&lt;&gt;"",IF(Codes!AC74=1,100,IF(Codes!AC74=9,Paramètres!$D$162,IF(Codes!AC74=2,Paramètres!$D$163,IF(Codes!AC74=3,Paramètres!$D$164,IF(Codes!AC74="A","",0))))),"")</f>
        <v/>
      </c>
      <c r="AB68" s="67" t="str">
        <f>IF(Codes!AD74&lt;&gt;"",IF(Codes!AD74=1,100,IF(Codes!AD74=9,Paramètres!$D$162,IF(Codes!AD74=2,Paramètres!$D$163,IF(Codes!AD74=3,Paramètres!$D$164,IF(Codes!AD74="A","",0))))),"")</f>
        <v/>
      </c>
      <c r="AC68" s="67" t="str">
        <f>IF(Codes!AE74&lt;&gt;"",IF(Codes!AE74=1,100,IF(Codes!AE74=9,Paramètres!$D$162,IF(Codes!AE74=2,Paramètres!$D$163,IF(Codes!AE74=3,Paramètres!$D$164,IF(Codes!AE74="A","",0))))),"")</f>
        <v/>
      </c>
      <c r="AD68" s="67" t="str">
        <f>IF(Codes!AF74&lt;&gt;"",IF(Codes!AF74=1,100,IF(Codes!AF74=9,Paramètres!$D$162,IF(Codes!AF74=2,Paramètres!$D$163,IF(Codes!AF74=3,Paramètres!$D$164,IF(Codes!AF74="A","",0))))),"")</f>
        <v/>
      </c>
      <c r="AE68" s="67" t="str">
        <f>IF(Codes!AG74&lt;&gt;"",IF(Codes!AG74=1,100,IF(Codes!AG74=9,Paramètres!$D$162,IF(Codes!AG74=2,Paramètres!$D$163,IF(Codes!AG74=3,Paramètres!$D$164,IF(Codes!AG74="A","",0))))),"")</f>
        <v/>
      </c>
      <c r="AF68" s="67" t="str">
        <f>IF(Codes!AH74&lt;&gt;"",IF(Codes!AH74=1,100,IF(Codes!AH74=9,Paramètres!$D$162,IF(Codes!AH74=2,Paramètres!$D$163,IF(Codes!AH74=3,Paramètres!$D$164,IF(Codes!AH74="A","",0))))),"")</f>
        <v/>
      </c>
      <c r="AG68" s="67" t="str">
        <f>IF(Codes!AI74&lt;&gt;"",IF(Codes!AI74=1,100,IF(Codes!AI74=9,Paramètres!$D$162,IF(Codes!AI74=2,Paramètres!$D$163,IF(Codes!AI74=3,Paramètres!$D$164,IF(Codes!AI74="A","",0))))),"")</f>
        <v/>
      </c>
      <c r="AH68" s="67" t="str">
        <f>IF(Codes!AJ74&lt;&gt;"",IF(Codes!AJ74=1,100,IF(Codes!AJ74=9,Paramètres!$D$162,IF(Codes!AJ74=2,Paramètres!$D$163,IF(Codes!AJ74=3,Paramètres!$D$164,IF(Codes!AJ74="A","",0))))),"")</f>
        <v/>
      </c>
      <c r="AI68" s="67" t="str">
        <f>IF(Codes!AK74&lt;&gt;"",IF(Codes!AK74=1,100,IF(Codes!AK74=9,Paramètres!$D$162,IF(Codes!AK74=2,Paramètres!$D$163,IF(Codes!AK74=3,Paramètres!$D$164,IF(Codes!AK74="A","",0))))),"")</f>
        <v/>
      </c>
      <c r="AJ68" s="67" t="str">
        <f>IF(Codes!AL74&lt;&gt;"",IF(Codes!AL74=1,100,IF(Codes!AL74=9,Paramètres!$D$162,IF(Codes!AL74=2,Paramètres!$D$163,IF(Codes!AL74=3,Paramètres!$D$164,IF(Codes!AL74="A","",0))))),"")</f>
        <v/>
      </c>
      <c r="AK68" s="67" t="str">
        <f>IF(Codes!AM74&lt;&gt;"",IF(Codes!AM74=1,100,IF(Codes!AM74=9,Paramètres!$D$162,IF(Codes!AM74=2,Paramètres!$D$163,IF(Codes!AM74=3,Paramètres!$D$164,IF(Codes!AM74="A","",0))))),"")</f>
        <v/>
      </c>
      <c r="AL68" s="67" t="str">
        <f>IF(Codes!AN74&lt;&gt;"",IF(Codes!AN74=1,100,IF(Codes!AN74=9,Paramètres!$D$162,IF(Codes!AN74=2,Paramètres!$D$163,IF(Codes!AN74=3,Paramètres!$D$164,IF(Codes!AN74="A","",0))))),"")</f>
        <v/>
      </c>
      <c r="AM68" s="67" t="str">
        <f>IF(Codes!AO74&lt;&gt;"",IF(Codes!AO74=1,100,IF(Codes!AO74=9,50,IF(Codes!AO74=2,Paramètres!$D$163,IF(Codes!AO74=3,Paramètres!$D$164,IF(Codes!AO74="A","",0))))),"")</f>
        <v/>
      </c>
      <c r="AN68" s="67" t="str">
        <f>IF(Codes!AP74&lt;&gt;"",IF(Codes!AP74=1,100,IF(Codes!AP74=9,50,IF(Codes!AP74=2,Paramètres!$D$163,IF(Codes!AP74=3,Paramètres!$D$164,IF(Codes!AP74="A","",0))))),"")</f>
        <v/>
      </c>
      <c r="AO68" s="67" t="str">
        <f>IF(Codes!AQ74&lt;&gt;"",IF(Codes!AQ74=1,100,IF(Codes!AQ74=9,50,IF(Codes!AQ74=2,Paramètres!$D$163,IF(Codes!AQ74=3,Paramètres!$D$164,IF(Codes!AQ74="A","",0))))),"")</f>
        <v/>
      </c>
      <c r="AP68" s="67" t="str">
        <f>IF(Codes!AR74&lt;&gt;"",IF(Codes!AR74=1,100,IF(Codes!AR74=9,50,IF(Codes!AR74=2,Paramètres!$D$163,IF(Codes!AR74=3,Paramètres!$D$164,IF(Codes!AR74="A","",0))))),"")</f>
        <v/>
      </c>
      <c r="AQ68" s="67" t="str">
        <f>IF(Codes!AS74&lt;&gt;"",IF(Codes!AS74=1,100,IF(Codes!AS74=9,Paramètres!$D$162,IF(Codes!AS74=2,Paramètres!$D$163,IF(Codes!AS74=3,Paramètres!$D$164,IF(Codes!AS74="A","",0))))),"")</f>
        <v/>
      </c>
      <c r="AR68" s="67" t="str">
        <f>IF(Codes!AT74&lt;&gt;"",IF(Codes!AT74=1,100,IF(Codes!AT74=9,50,IF(Codes!AT74=2,Paramètres!$D$163,IF(Codes!AT74=3,Paramètres!$D$164,IF(Codes!AT74="A","",0))))),"")</f>
        <v/>
      </c>
      <c r="AS68" s="67" t="str">
        <f>IF(Codes!AU74&lt;&gt;"",IF(Codes!AU74=1,100,IF(Codes!AU74=9,Paramètres!$D$162,IF(Codes!AU74=2,Paramètres!$D$163,IF(Codes!AU74=3,Paramètres!$D$164,IF(Codes!AU74="A","",0))))),"")</f>
        <v/>
      </c>
      <c r="AT68" s="67" t="str">
        <f>IF(Codes!AV74&lt;&gt;"",IF(Codes!AV74=1,100,IF(Codes!AV74=9,50,IF(Codes!AV74=2,Paramètres!$D$163,IF(Codes!AV74=3,Paramètres!$D$164,IF(Codes!AV74="A","",0))))),"")</f>
        <v/>
      </c>
      <c r="AU68" s="67" t="str">
        <f>IF(Codes!AW74&lt;&gt;"",IF(Codes!AW74=1,100,IF(Codes!AW74=9,Paramètres!$D$162,IF(Codes!AW74=2,Paramètres!$D$163,IF(Codes!AW74=3,Paramètres!$D$164,IF(Codes!AW74="A","",0))))),"")</f>
        <v/>
      </c>
      <c r="AV68" s="67" t="str">
        <f>IF(Codes!AX74&lt;&gt;"",IF(Codes!AX74=1,100,IF(Codes!AX74=9,Paramètres!$D$162,IF(Codes!AX74=2,Paramètres!$D$163,IF(Codes!AX74=3,Paramètres!$D$164,IF(Codes!AX74="A","",0))))),"")</f>
        <v/>
      </c>
      <c r="AW68" s="67" t="str">
        <f>IF(Codes!AY74&lt;&gt;"",IF(Codes!AY74=1,100,IF(Codes!AY74=9,Paramètres!$D$162,IF(Codes!AY74=2,Paramètres!$D$163,IF(Codes!AY74=3,Paramètres!$D$164,IF(Codes!AY74="A","",0))))),"")</f>
        <v/>
      </c>
      <c r="AX68" s="67" t="str">
        <f>IF(Codes!AZ74&lt;&gt;"",IF(Codes!AZ74=1,100,IF(Codes!AZ74=9,50,IF(Codes!AZ74=2,Paramètres!$D$163,IF(Codes!AZ74=3,Paramètres!$D$164,IF(Codes!AZ74="A","",0))))),"")</f>
        <v/>
      </c>
      <c r="AY68" s="67" t="str">
        <f>IF(Codes!BA74&lt;&gt;"",IF(Codes!BA74=1,100,IF(Codes!BA74=9,Paramètres!$D$162,IF(Codes!BA74=2,Paramètres!$D$163,IF(Codes!BA74=3,Paramètres!$D$164,IF(Codes!BA74="A","",0))))),"")</f>
        <v/>
      </c>
      <c r="AZ68" s="67" t="str">
        <f>IF(Codes!BB74&lt;&gt;"",IF(Codes!BB74=1,100,IF(Codes!BB74=9,Paramètres!$D$162,IF(Codes!BB74=2,Paramètres!$D$163,IF(Codes!BB74=3,Paramètres!$D$164,IF(Codes!BB74="A","",0))))),"")</f>
        <v/>
      </c>
      <c r="BA68" s="67" t="str">
        <f>IF(Codes!BC74&lt;&gt;"",IF(Codes!BC74=1,100,IF(Codes!BC74=9,Paramètres!$D$162,IF(Codes!BC74=2,Paramètres!$D$163,IF(Codes!BC74=3,Paramètres!$D$164,IF(Codes!BC74="A","",0))))),"")</f>
        <v/>
      </c>
      <c r="BB68" s="67" t="str">
        <f>IF(Codes!BD74&lt;&gt;"",IF(Codes!BD74=1,100,IF(Codes!BD74=9,Paramètres!$D$162,IF(Codes!BD74=2,Paramètres!$D$163,IF(Codes!BD74=3,Paramètres!$D$164,IF(Codes!BD74="A","",0))))),"")</f>
        <v/>
      </c>
      <c r="BC68" s="67" t="str">
        <f>IF(Codes!BE74&lt;&gt;"",IF(Codes!BE74=1,100,IF(Codes!BE74=9,Paramètres!$D$162,IF(Codes!BE74=2,Paramètres!$D$163,IF(Codes!BE74=3,Paramètres!$D$164,IF(Codes!BE74="A","",0))))),"")</f>
        <v/>
      </c>
      <c r="BD68" s="67" t="str">
        <f>IF(Codes!BF74&lt;&gt;"",IF(Codes!BF74=1,100,IF(Codes!BF74=9,Paramètres!$D$162,IF(Codes!BF74=2,Paramètres!$D$163,IF(Codes!BF74=3,Paramètres!$D$164,IF(Codes!BF74="A","",0))))),"")</f>
        <v/>
      </c>
      <c r="BE68" s="67" t="str">
        <f>IF(Codes!BG74&lt;&gt;"",IF(Codes!BG74=1,100,IF(Codes!BG74=9,Paramètres!$D$162,IF(Codes!BG74=2,Paramètres!$D$163,IF(Codes!BG74=3,Paramètres!$D$164,IF(Codes!BG74="A","",0))))),"")</f>
        <v/>
      </c>
      <c r="BF68" s="67" t="str">
        <f>IF(Codes!BH74&lt;&gt;"",IF(Codes!BH74=1,100,IF(Codes!BH74=9,Paramètres!$D$162,IF(Codes!BH74=2,Paramètres!$D$163,IF(Codes!BH74=3,Paramètres!$D$164,IF(Codes!BH74="A","",0))))),"")</f>
        <v/>
      </c>
      <c r="BG68" s="67" t="str">
        <f>IF(Codes!BI74&lt;&gt;"",IF(Codes!BI74=1,100,IF(Codes!BI74=9,Paramètres!$D$162,IF(Codes!BI74=2,Paramètres!$D$163,IF(Codes!BI74=3,Paramètres!$D$164,IF(Codes!BI74="A","",0))))),"")</f>
        <v/>
      </c>
      <c r="BH68" s="67" t="str">
        <f>IF(Codes!BJ74&lt;&gt;"",IF(Codes!BJ74=1,100,IF(Codes!BJ74=9,50,IF(Codes!BJ74=2,Paramètres!$D$163,IF(Codes!BJ74=3,Paramètres!$D$164,IF(Codes!BJ74="A","",0))))),"")</f>
        <v/>
      </c>
      <c r="BI68" s="67" t="str">
        <f>IF(Codes!BK74&lt;&gt;"",IF(Codes!BK74=1,100,IF(Codes!BK74=9,Paramètres!$D$162,IF(Codes!BK74=2,Paramètres!$D$163,IF(Codes!BK74=3,Paramètres!$D$164,IF(Codes!BK74="A","",0))))),"")</f>
        <v/>
      </c>
      <c r="BJ68" s="67" t="str">
        <f>IF(Codes!BL74&lt;&gt;"",IF(Codes!BL74=1,100,IF(Codes!BL74=9,Paramètres!$D$162,IF(Codes!BL74=2,Paramètres!$D$163,IF(Codes!BL74=3,Paramètres!$D$164,IF(Codes!BL74="A","",0))))),"")</f>
        <v/>
      </c>
      <c r="BK68" s="67" t="str">
        <f>IF(Codes!BM74&lt;&gt;"",IF(Codes!BM74=1,100,IF(Codes!BM74=9,Paramètres!$D$162,IF(Codes!BM74=2,Paramètres!$D$163,IF(Codes!BM74=3,Paramètres!$D$164,IF(Codes!BM74="A","",0))))),"")</f>
        <v/>
      </c>
      <c r="BL68" s="67" t="str">
        <f>IF(Codes!BN74&lt;&gt;"",IF(Codes!BN74=1,100,IF(Codes!BN74=9,Paramètres!$D$162,IF(Codes!BN74=2,Paramètres!$D$163,IF(Codes!BN74=3,Paramètres!$D$164,IF(Codes!BN74="A","",0))))),"")</f>
        <v/>
      </c>
      <c r="BM68" s="67" t="str">
        <f>IF(Codes!BO74&lt;&gt;"",IF(Codes!BO74=1,100,IF(Codes!BO74=9,Paramètres!$D$162,IF(Codes!BO74=2,Paramètres!$D$163,IF(Codes!BO74=3,Paramètres!$D$164,IF(Codes!BO74="A","",0))))),"")</f>
        <v/>
      </c>
      <c r="BN68" s="67" t="str">
        <f>IF(Codes!BP74&lt;&gt;"",IF(Codes!BP74=1,100,IF(Codes!BP74=9,Paramètres!$D$162,IF(Codes!BP74=2,Paramètres!$D$163,IF(Codes!BP74=3,Paramètres!$D$164,IF(Codes!BP74="A","",0))))),"")</f>
        <v/>
      </c>
      <c r="BO68" s="67" t="str">
        <f>IF(Codes!BQ74&lt;&gt;"",IF(Codes!BQ74=1,100,IF(Codes!BQ74=9,Paramètres!$D$162,IF(Codes!BQ74=2,Paramètres!$D$163,IF(Codes!BQ74=3,Paramètres!$D$164,IF(Codes!BQ74="A","",0))))),"")</f>
        <v/>
      </c>
      <c r="BP68" s="67" t="str">
        <f>IF(Codes!BR74&lt;&gt;"",IF(Codes!BR74=1,100,IF(Codes!BR74=9,Paramètres!$D$162,IF(Codes!BR74=2,Paramètres!$D$163,IF(Codes!BR74=3,Paramètres!$D$164,IF(Codes!BR74="A","",0))))),"")</f>
        <v/>
      </c>
      <c r="BQ68" s="67" t="str">
        <f>IF(Codes!BS74&lt;&gt;"",IF(Codes!BS74=1,100,IF(Codes!BS74=9,Paramètres!$D$162,IF(Codes!BS74=2,Paramètres!$D$163,IF(Codes!BS74=3,Paramètres!$D$164,IF(Codes!BS74="A","",0))))),"")</f>
        <v/>
      </c>
      <c r="BR68" s="67" t="str">
        <f>IF(Codes!BT74&lt;&gt;"",IF(Codes!BT74=1,100,IF(Codes!BT74=9,Paramètres!$D$162,IF(Codes!BT74=2,Paramètres!$D$163,IF(Codes!BT74=3,Paramètres!$D$164,IF(Codes!BT74="A","",0))))),"")</f>
        <v/>
      </c>
      <c r="BS68" s="67" t="str">
        <f>IF(Codes!BU74&lt;&gt;"",IF(Codes!BU74=1,100,IF(Codes!BU74=9,Paramètres!$D$162,IF(Codes!BU74=2,Paramètres!$D$163,IF(Codes!BU74=3,Paramètres!$D$164,IF(Codes!BU74="A","",0))))),"")</f>
        <v/>
      </c>
      <c r="BT68" s="67" t="str">
        <f>Codes!C74</f>
        <v/>
      </c>
    </row>
    <row r="69" spans="1:72" s="70" customFormat="1" ht="23.25">
      <c r="A69" s="69" t="str">
        <f>Codes!C75</f>
        <v/>
      </c>
      <c r="B69" s="67" t="str">
        <f>IF(Codes!D75&lt;&gt;"",IF(Codes!D75=1,100,IF(Codes!D75=9,Paramètres!$D$162,IF(Codes!D75=2,Paramètres!$D$163,IF(Codes!D75=3,Paramètres!$D$164,IF(Codes!D75="A","",0))))),"")</f>
        <v/>
      </c>
      <c r="C69" s="67" t="str">
        <f>IF(Codes!E75&lt;&gt;"",IF(Codes!E75=1,100,IF(Codes!E75=9,Paramètres!$D$162,IF(Codes!E75=2,Paramètres!$D$163,IF(Codes!E75=3,Paramètres!$D$164,IF(Codes!E75="A","",0))))),"")</f>
        <v/>
      </c>
      <c r="D69" s="67" t="str">
        <f>IF(Codes!F75&lt;&gt;"",IF(Codes!F75=1,100,IF(Codes!F75=9,Paramètres!$D$162,IF(Codes!F75=2,Paramètres!$D$163,IF(Codes!F75=3,Paramètres!$D$164,IF(Codes!F75="A","",0))))),"")</f>
        <v/>
      </c>
      <c r="E69" s="67" t="str">
        <f>IF(Codes!G75&lt;&gt;"",IF(Codes!G75=1,100,IF(Codes!G75=9,Paramètres!$D$162,IF(Codes!G75=2,Paramètres!$D$163,IF(Codes!G75=3,Paramètres!$D$164,IF(Codes!G75="A","",0))))),"")</f>
        <v/>
      </c>
      <c r="F69" s="67" t="str">
        <f>IF(Codes!H75&lt;&gt;"",IF(Codes!H75=1,100,IF(Codes!H75=9,Paramètres!$D$162,IF(Codes!H75=2,Paramètres!$D$163,IF(Codes!H75=3,Paramètres!$D$164,IF(Codes!H75="A","",0))))),"")</f>
        <v/>
      </c>
      <c r="G69" s="67" t="str">
        <f>IF(Codes!I75&lt;&gt;"",IF(Codes!I75=1,100,IF(Codes!I75=9,Paramètres!$D$162,IF(Codes!I75=2,Paramètres!$D$163,IF(Codes!I75=3,Paramètres!$D$164,IF(Codes!I75="A","",0))))),"")</f>
        <v/>
      </c>
      <c r="H69" s="67" t="str">
        <f>IF(Codes!J75&lt;&gt;"",IF(Codes!J75=1,100,IF(Codes!J75=9,Paramètres!$D$162,IF(Codes!J75=2,Paramètres!$D$163,IF(Codes!J75=3,Paramètres!$D$164,IF(Codes!J75="A","",0))))),"")</f>
        <v/>
      </c>
      <c r="I69" s="67" t="str">
        <f>IF(Codes!K75&lt;&gt;"",IF(Codes!K75=1,100,IF(Codes!K75=9,Paramètres!$D$162,IF(Codes!K75=2,Paramètres!$D$163,IF(Codes!K75=3,Paramètres!$D$164,IF(Codes!K75="A","",0))))),"")</f>
        <v/>
      </c>
      <c r="J69" s="67" t="str">
        <f>IF(Codes!L75&lt;&gt;"",IF(Codes!L75=1,100,IF(Codes!L75=9,Paramètres!$D$162,IF(Codes!L75=2,Paramètres!$D$163,IF(Codes!L75=3,Paramètres!$D$164,IF(Codes!L75="A","",0))))),"")</f>
        <v/>
      </c>
      <c r="K69" s="67" t="str">
        <f>IF(Codes!M75&lt;&gt;"",IF(Codes!M75=1,100,IF(Codes!M75=9,Paramètres!$D$162,IF(Codes!M75=2,Paramètres!$D$163,IF(Codes!M75=3,Paramètres!$D$164,IF(Codes!M75="A","",0))))),"")</f>
        <v/>
      </c>
      <c r="L69" s="67" t="str">
        <f>IF(Codes!N75&lt;&gt;"",IF(Codes!N75=1,100,IF(Codes!N75=9,Paramètres!$D$162,IF(Codes!N75=2,Paramètres!$D$163,IF(Codes!N75=3,Paramètres!$D$164,IF(Codes!N75="A","",0))))),"")</f>
        <v/>
      </c>
      <c r="M69" s="67" t="str">
        <f>IF(Codes!O75&lt;&gt;"",IF(Codes!O75=1,100,IF(Codes!O75=9,Paramètres!$D$162,IF(Codes!O75=2,Paramètres!$D$163,IF(Codes!O75=3,Paramètres!$D$164,IF(Codes!O75="A","",0))))),"")</f>
        <v/>
      </c>
      <c r="N69" s="67" t="str">
        <f>IF(Codes!P75&lt;&gt;"",IF(Codes!P75=1,100,IF(Codes!P75=9,Paramètres!$D$162,IF(Codes!P75=2,Paramètres!$D$163,IF(Codes!P75=3,Paramètres!$D$164,IF(Codes!P75="A","",0))))),"")</f>
        <v/>
      </c>
      <c r="O69" s="67" t="str">
        <f>IF(Codes!Q75&lt;&gt;"",IF(Codes!Q75=1,100,IF(Codes!Q75=9,Paramètres!$D$162,IF(Codes!Q75=2,Paramètres!$D$163,IF(Codes!Q75=3,Paramètres!$D$164,IF(Codes!Q75="A","",0))))),"")</f>
        <v/>
      </c>
      <c r="P69" s="67" t="str">
        <f>IF(Codes!R75&lt;&gt;"",IF(Codes!R75=1,100,IF(Codes!R75=9,Paramètres!$D$162,IF(Codes!R75=2,Paramètres!$D$163,IF(Codes!R75=3,Paramètres!$D$164,IF(Codes!R75="A","",0))))),"")</f>
        <v/>
      </c>
      <c r="Q69" s="67" t="str">
        <f>IF(Codes!S75&lt;&gt;"",IF(Codes!S75=1,100,IF(Codes!S75=9,Paramètres!$D$162,IF(Codes!S75=2,Paramètres!$D$163,IF(Codes!S75=3,Paramètres!$D$164,IF(Codes!S75="A","",0))))),"")</f>
        <v/>
      </c>
      <c r="R69" s="67" t="str">
        <f>IF(Codes!T75&lt;&gt;"",IF(Codes!T75=1,100,IF(Codes!T75=9,Paramètres!$D$162,IF(Codes!T75=2,Paramètres!$D$163,IF(Codes!T75=3,Paramètres!$D$164,IF(Codes!T75="A","",0))))),"")</f>
        <v/>
      </c>
      <c r="S69" s="67" t="str">
        <f>IF(Codes!U75&lt;&gt;"",IF(Codes!U75=1,100,IF(Codes!U75=9,Paramètres!$D$162,IF(Codes!U75=2,Paramètres!$D$163,IF(Codes!U75=3,Paramètres!$D$164,IF(Codes!U75="A","",0))))),"")</f>
        <v/>
      </c>
      <c r="T69" s="67" t="str">
        <f>IF(Codes!V75&lt;&gt;"",IF(Codes!V75=1,100,IF(Codes!V75=9,Paramètres!$D$162,IF(Codes!V75=2,Paramètres!$D$163,IF(Codes!V75=3,Paramètres!$D$164,IF(Codes!V75="A","",0))))),"")</f>
        <v/>
      </c>
      <c r="U69" s="67" t="str">
        <f>IF(Codes!W75&lt;&gt;"",IF(Codes!W75=1,100,IF(Codes!W75=9,Paramètres!$D$162,IF(Codes!W75=2,Paramètres!$D$163,IF(Codes!W75=3,Paramètres!$D$164,IF(Codes!W75="A","",0))))),"")</f>
        <v/>
      </c>
      <c r="V69" s="67" t="str">
        <f>IF(Codes!X75&lt;&gt;"",IF(Codes!X75=1,100,IF(Codes!X75=9,Paramètres!$D$162,IF(Codes!X75=2,Paramètres!$D$163,IF(Codes!X75=3,Paramètres!$D$164,IF(Codes!X75="A","",0))))),"")</f>
        <v/>
      </c>
      <c r="W69" s="67" t="str">
        <f>IF(Codes!Y75&lt;&gt;"",IF(Codes!Y75=1,100,IF(Codes!Y75=9,Paramètres!$D$162,IF(Codes!Y75=2,Paramètres!$D$163,IF(Codes!Y75=3,Paramètres!$D$164,IF(Codes!Y75="A","",0))))),"")</f>
        <v/>
      </c>
      <c r="X69" s="67" t="str">
        <f>IF(Codes!Z75&lt;&gt;"",IF(Codes!Z75=1,100,IF(Codes!Z75=9,Paramètres!$D$162,IF(Codes!Z75=2,Paramètres!$D$163,IF(Codes!Z75=3,Paramètres!$D$164,IF(Codes!Z75="A","",0))))),"")</f>
        <v/>
      </c>
      <c r="Y69" s="67" t="str">
        <f>IF(Codes!AA75&lt;&gt;"",IF(Codes!AA75=1,100,IF(Codes!AA75=9,Paramètres!$D$162,IF(Codes!AA75=2,Paramètres!$D$163,IF(Codes!AA75=3,Paramètres!$D$164,IF(Codes!AA75="A","",0))))),"")</f>
        <v/>
      </c>
      <c r="Z69" s="67" t="str">
        <f>IF(Codes!AB75&lt;&gt;"",IF(Codes!AB75=1,100,IF(Codes!AB75=9,Paramètres!$D$162,IF(Codes!AB75=2,Paramètres!$D$163,IF(Codes!AB75=3,Paramètres!$D$164,IF(Codes!AB75="A","",0))))),"")</f>
        <v/>
      </c>
      <c r="AA69" s="67" t="str">
        <f>IF(Codes!AC75&lt;&gt;"",IF(Codes!AC75=1,100,IF(Codes!AC75=9,Paramètres!$D$162,IF(Codes!AC75=2,Paramètres!$D$163,IF(Codes!AC75=3,Paramètres!$D$164,IF(Codes!AC75="A","",0))))),"")</f>
        <v/>
      </c>
      <c r="AB69" s="67" t="str">
        <f>IF(Codes!AD75&lt;&gt;"",IF(Codes!AD75=1,100,IF(Codes!AD75=9,Paramètres!$D$162,IF(Codes!AD75=2,Paramètres!$D$163,IF(Codes!AD75=3,Paramètres!$D$164,IF(Codes!AD75="A","",0))))),"")</f>
        <v/>
      </c>
      <c r="AC69" s="67" t="str">
        <f>IF(Codes!AE75&lt;&gt;"",IF(Codes!AE75=1,100,IF(Codes!AE75=9,Paramètres!$D$162,IF(Codes!AE75=2,Paramètres!$D$163,IF(Codes!AE75=3,Paramètres!$D$164,IF(Codes!AE75="A","",0))))),"")</f>
        <v/>
      </c>
      <c r="AD69" s="67" t="str">
        <f>IF(Codes!AF75&lt;&gt;"",IF(Codes!AF75=1,100,IF(Codes!AF75=9,Paramètres!$D$162,IF(Codes!AF75=2,Paramètres!$D$163,IF(Codes!AF75=3,Paramètres!$D$164,IF(Codes!AF75="A","",0))))),"")</f>
        <v/>
      </c>
      <c r="AE69" s="67" t="str">
        <f>IF(Codes!AG75&lt;&gt;"",IF(Codes!AG75=1,100,IF(Codes!AG75=9,Paramètres!$D$162,IF(Codes!AG75=2,Paramètres!$D$163,IF(Codes!AG75=3,Paramètres!$D$164,IF(Codes!AG75="A","",0))))),"")</f>
        <v/>
      </c>
      <c r="AF69" s="67" t="str">
        <f>IF(Codes!AH75&lt;&gt;"",IF(Codes!AH75=1,100,IF(Codes!AH75=9,Paramètres!$D$162,IF(Codes!AH75=2,Paramètres!$D$163,IF(Codes!AH75=3,Paramètres!$D$164,IF(Codes!AH75="A","",0))))),"")</f>
        <v/>
      </c>
      <c r="AG69" s="67" t="str">
        <f>IF(Codes!AI75&lt;&gt;"",IF(Codes!AI75=1,100,IF(Codes!AI75=9,Paramètres!$D$162,IF(Codes!AI75=2,Paramètres!$D$163,IF(Codes!AI75=3,Paramètres!$D$164,IF(Codes!AI75="A","",0))))),"")</f>
        <v/>
      </c>
      <c r="AH69" s="67" t="str">
        <f>IF(Codes!AJ75&lt;&gt;"",IF(Codes!AJ75=1,100,IF(Codes!AJ75=9,Paramètres!$D$162,IF(Codes!AJ75=2,Paramètres!$D$163,IF(Codes!AJ75=3,Paramètres!$D$164,IF(Codes!AJ75="A","",0))))),"")</f>
        <v/>
      </c>
      <c r="AI69" s="67" t="str">
        <f>IF(Codes!AK75&lt;&gt;"",IF(Codes!AK75=1,100,IF(Codes!AK75=9,Paramètres!$D$162,IF(Codes!AK75=2,Paramètres!$D$163,IF(Codes!AK75=3,Paramètres!$D$164,IF(Codes!AK75="A","",0))))),"")</f>
        <v/>
      </c>
      <c r="AJ69" s="67" t="str">
        <f>IF(Codes!AL75&lt;&gt;"",IF(Codes!AL75=1,100,IF(Codes!AL75=9,Paramètres!$D$162,IF(Codes!AL75=2,Paramètres!$D$163,IF(Codes!AL75=3,Paramètres!$D$164,IF(Codes!AL75="A","",0))))),"")</f>
        <v/>
      </c>
      <c r="AK69" s="67" t="str">
        <f>IF(Codes!AM75&lt;&gt;"",IF(Codes!AM75=1,100,IF(Codes!AM75=9,Paramètres!$D$162,IF(Codes!AM75=2,Paramètres!$D$163,IF(Codes!AM75=3,Paramètres!$D$164,IF(Codes!AM75="A","",0))))),"")</f>
        <v/>
      </c>
      <c r="AL69" s="67" t="str">
        <f>IF(Codes!AN75&lt;&gt;"",IF(Codes!AN75=1,100,IF(Codes!AN75=9,Paramètres!$D$162,IF(Codes!AN75=2,Paramètres!$D$163,IF(Codes!AN75=3,Paramètres!$D$164,IF(Codes!AN75="A","",0))))),"")</f>
        <v/>
      </c>
      <c r="AM69" s="67" t="str">
        <f>IF(Codes!AO75&lt;&gt;"",IF(Codes!AO75=1,100,IF(Codes!AO75=9,50,IF(Codes!AO75=2,Paramètres!$D$163,IF(Codes!AO75=3,Paramètres!$D$164,IF(Codes!AO75="A","",0))))),"")</f>
        <v/>
      </c>
      <c r="AN69" s="67" t="str">
        <f>IF(Codes!AP75&lt;&gt;"",IF(Codes!AP75=1,100,IF(Codes!AP75=9,50,IF(Codes!AP75=2,Paramètres!$D$163,IF(Codes!AP75=3,Paramètres!$D$164,IF(Codes!AP75="A","",0))))),"")</f>
        <v/>
      </c>
      <c r="AO69" s="67" t="str">
        <f>IF(Codes!AQ75&lt;&gt;"",IF(Codes!AQ75=1,100,IF(Codes!AQ75=9,50,IF(Codes!AQ75=2,Paramètres!$D$163,IF(Codes!AQ75=3,Paramètres!$D$164,IF(Codes!AQ75="A","",0))))),"")</f>
        <v/>
      </c>
      <c r="AP69" s="67" t="str">
        <f>IF(Codes!AR75&lt;&gt;"",IF(Codes!AR75=1,100,IF(Codes!AR75=9,50,IF(Codes!AR75=2,Paramètres!$D$163,IF(Codes!AR75=3,Paramètres!$D$164,IF(Codes!AR75="A","",0))))),"")</f>
        <v/>
      </c>
      <c r="AQ69" s="67" t="str">
        <f>IF(Codes!AS75&lt;&gt;"",IF(Codes!AS75=1,100,IF(Codes!AS75=9,Paramètres!$D$162,IF(Codes!AS75=2,Paramètres!$D$163,IF(Codes!AS75=3,Paramètres!$D$164,IF(Codes!AS75="A","",0))))),"")</f>
        <v/>
      </c>
      <c r="AR69" s="67" t="str">
        <f>IF(Codes!AT75&lt;&gt;"",IF(Codes!AT75=1,100,IF(Codes!AT75=9,50,IF(Codes!AT75=2,Paramètres!$D$163,IF(Codes!AT75=3,Paramètres!$D$164,IF(Codes!AT75="A","",0))))),"")</f>
        <v/>
      </c>
      <c r="AS69" s="67" t="str">
        <f>IF(Codes!AU75&lt;&gt;"",IF(Codes!AU75=1,100,IF(Codes!AU75=9,Paramètres!$D$162,IF(Codes!AU75=2,Paramètres!$D$163,IF(Codes!AU75=3,Paramètres!$D$164,IF(Codes!AU75="A","",0))))),"")</f>
        <v/>
      </c>
      <c r="AT69" s="67" t="str">
        <f>IF(Codes!AV75&lt;&gt;"",IF(Codes!AV75=1,100,IF(Codes!AV75=9,50,IF(Codes!AV75=2,Paramètres!$D$163,IF(Codes!AV75=3,Paramètres!$D$164,IF(Codes!AV75="A","",0))))),"")</f>
        <v/>
      </c>
      <c r="AU69" s="67" t="str">
        <f>IF(Codes!AW75&lt;&gt;"",IF(Codes!AW75=1,100,IF(Codes!AW75=9,Paramètres!$D$162,IF(Codes!AW75=2,Paramètres!$D$163,IF(Codes!AW75=3,Paramètres!$D$164,IF(Codes!AW75="A","",0))))),"")</f>
        <v/>
      </c>
      <c r="AV69" s="67" t="str">
        <f>IF(Codes!AX75&lt;&gt;"",IF(Codes!AX75=1,100,IF(Codes!AX75=9,Paramètres!$D$162,IF(Codes!AX75=2,Paramètres!$D$163,IF(Codes!AX75=3,Paramètres!$D$164,IF(Codes!AX75="A","",0))))),"")</f>
        <v/>
      </c>
      <c r="AW69" s="67" t="str">
        <f>IF(Codes!AY75&lt;&gt;"",IF(Codes!AY75=1,100,IF(Codes!AY75=9,Paramètres!$D$162,IF(Codes!AY75=2,Paramètres!$D$163,IF(Codes!AY75=3,Paramètres!$D$164,IF(Codes!AY75="A","",0))))),"")</f>
        <v/>
      </c>
      <c r="AX69" s="67" t="str">
        <f>IF(Codes!AZ75&lt;&gt;"",IF(Codes!AZ75=1,100,IF(Codes!AZ75=9,50,IF(Codes!AZ75=2,Paramètres!$D$163,IF(Codes!AZ75=3,Paramètres!$D$164,IF(Codes!AZ75="A","",0))))),"")</f>
        <v/>
      </c>
      <c r="AY69" s="67" t="str">
        <f>IF(Codes!BA75&lt;&gt;"",IF(Codes!BA75=1,100,IF(Codes!BA75=9,Paramètres!$D$162,IF(Codes!BA75=2,Paramètres!$D$163,IF(Codes!BA75=3,Paramètres!$D$164,IF(Codes!BA75="A","",0))))),"")</f>
        <v/>
      </c>
      <c r="AZ69" s="67" t="str">
        <f>IF(Codes!BB75&lt;&gt;"",IF(Codes!BB75=1,100,IF(Codes!BB75=9,Paramètres!$D$162,IF(Codes!BB75=2,Paramètres!$D$163,IF(Codes!BB75=3,Paramètres!$D$164,IF(Codes!BB75="A","",0))))),"")</f>
        <v/>
      </c>
      <c r="BA69" s="67" t="str">
        <f>IF(Codes!BC75&lt;&gt;"",IF(Codes!BC75=1,100,IF(Codes!BC75=9,Paramètres!$D$162,IF(Codes!BC75=2,Paramètres!$D$163,IF(Codes!BC75=3,Paramètres!$D$164,IF(Codes!BC75="A","",0))))),"")</f>
        <v/>
      </c>
      <c r="BB69" s="67" t="str">
        <f>IF(Codes!BD75&lt;&gt;"",IF(Codes!BD75=1,100,IF(Codes!BD75=9,Paramètres!$D$162,IF(Codes!BD75=2,Paramètres!$D$163,IF(Codes!BD75=3,Paramètres!$D$164,IF(Codes!BD75="A","",0))))),"")</f>
        <v/>
      </c>
      <c r="BC69" s="67" t="str">
        <f>IF(Codes!BE75&lt;&gt;"",IF(Codes!BE75=1,100,IF(Codes!BE75=9,Paramètres!$D$162,IF(Codes!BE75=2,Paramètres!$D$163,IF(Codes!BE75=3,Paramètres!$D$164,IF(Codes!BE75="A","",0))))),"")</f>
        <v/>
      </c>
      <c r="BD69" s="67" t="str">
        <f>IF(Codes!BF75&lt;&gt;"",IF(Codes!BF75=1,100,IF(Codes!BF75=9,Paramètres!$D$162,IF(Codes!BF75=2,Paramètres!$D$163,IF(Codes!BF75=3,Paramètres!$D$164,IF(Codes!BF75="A","",0))))),"")</f>
        <v/>
      </c>
      <c r="BE69" s="67" t="str">
        <f>IF(Codes!BG75&lt;&gt;"",IF(Codes!BG75=1,100,IF(Codes!BG75=9,Paramètres!$D$162,IF(Codes!BG75=2,Paramètres!$D$163,IF(Codes!BG75=3,Paramètres!$D$164,IF(Codes!BG75="A","",0))))),"")</f>
        <v/>
      </c>
      <c r="BF69" s="67" t="str">
        <f>IF(Codes!BH75&lt;&gt;"",IF(Codes!BH75=1,100,IF(Codes!BH75=9,Paramètres!$D$162,IF(Codes!BH75=2,Paramètres!$D$163,IF(Codes!BH75=3,Paramètres!$D$164,IF(Codes!BH75="A","",0))))),"")</f>
        <v/>
      </c>
      <c r="BG69" s="67" t="str">
        <f>IF(Codes!BI75&lt;&gt;"",IF(Codes!BI75=1,100,IF(Codes!BI75=9,Paramètres!$D$162,IF(Codes!BI75=2,Paramètres!$D$163,IF(Codes!BI75=3,Paramètres!$D$164,IF(Codes!BI75="A","",0))))),"")</f>
        <v/>
      </c>
      <c r="BH69" s="67" t="str">
        <f>IF(Codes!BJ75&lt;&gt;"",IF(Codes!BJ75=1,100,IF(Codes!BJ75=9,50,IF(Codes!BJ75=2,Paramètres!$D$163,IF(Codes!BJ75=3,Paramètres!$D$164,IF(Codes!BJ75="A","",0))))),"")</f>
        <v/>
      </c>
      <c r="BI69" s="67" t="str">
        <f>IF(Codes!BK75&lt;&gt;"",IF(Codes!BK75=1,100,IF(Codes!BK75=9,Paramètres!$D$162,IF(Codes!BK75=2,Paramètres!$D$163,IF(Codes!BK75=3,Paramètres!$D$164,IF(Codes!BK75="A","",0))))),"")</f>
        <v/>
      </c>
      <c r="BJ69" s="67" t="str">
        <f>IF(Codes!BL75&lt;&gt;"",IF(Codes!BL75=1,100,IF(Codes!BL75=9,Paramètres!$D$162,IF(Codes!BL75=2,Paramètres!$D$163,IF(Codes!BL75=3,Paramètres!$D$164,IF(Codes!BL75="A","",0))))),"")</f>
        <v/>
      </c>
      <c r="BK69" s="67" t="str">
        <f>IF(Codes!BM75&lt;&gt;"",IF(Codes!BM75=1,100,IF(Codes!BM75=9,Paramètres!$D$162,IF(Codes!BM75=2,Paramètres!$D$163,IF(Codes!BM75=3,Paramètres!$D$164,IF(Codes!BM75="A","",0))))),"")</f>
        <v/>
      </c>
      <c r="BL69" s="67" t="str">
        <f>IF(Codes!BN75&lt;&gt;"",IF(Codes!BN75=1,100,IF(Codes!BN75=9,Paramètres!$D$162,IF(Codes!BN75=2,Paramètres!$D$163,IF(Codes!BN75=3,Paramètres!$D$164,IF(Codes!BN75="A","",0))))),"")</f>
        <v/>
      </c>
      <c r="BM69" s="67" t="str">
        <f>IF(Codes!BO75&lt;&gt;"",IF(Codes!BO75=1,100,IF(Codes!BO75=9,Paramètres!$D$162,IF(Codes!BO75=2,Paramètres!$D$163,IF(Codes!BO75=3,Paramètres!$D$164,IF(Codes!BO75="A","",0))))),"")</f>
        <v/>
      </c>
      <c r="BN69" s="67" t="str">
        <f>IF(Codes!BP75&lt;&gt;"",IF(Codes!BP75=1,100,IF(Codes!BP75=9,Paramètres!$D$162,IF(Codes!BP75=2,Paramètres!$D$163,IF(Codes!BP75=3,Paramètres!$D$164,IF(Codes!BP75="A","",0))))),"")</f>
        <v/>
      </c>
      <c r="BO69" s="67" t="str">
        <f>IF(Codes!BQ75&lt;&gt;"",IF(Codes!BQ75=1,100,IF(Codes!BQ75=9,Paramètres!$D$162,IF(Codes!BQ75=2,Paramètres!$D$163,IF(Codes!BQ75=3,Paramètres!$D$164,IF(Codes!BQ75="A","",0))))),"")</f>
        <v/>
      </c>
      <c r="BP69" s="67" t="str">
        <f>IF(Codes!BR75&lt;&gt;"",IF(Codes!BR75=1,100,IF(Codes!BR75=9,Paramètres!$D$162,IF(Codes!BR75=2,Paramètres!$D$163,IF(Codes!BR75=3,Paramètres!$D$164,IF(Codes!BR75="A","",0))))),"")</f>
        <v/>
      </c>
      <c r="BQ69" s="67" t="str">
        <f>IF(Codes!BS75&lt;&gt;"",IF(Codes!BS75=1,100,IF(Codes!BS75=9,Paramètres!$D$162,IF(Codes!BS75=2,Paramètres!$D$163,IF(Codes!BS75=3,Paramètres!$D$164,IF(Codes!BS75="A","",0))))),"")</f>
        <v/>
      </c>
      <c r="BR69" s="67" t="str">
        <f>IF(Codes!BT75&lt;&gt;"",IF(Codes!BT75=1,100,IF(Codes!BT75=9,Paramètres!$D$162,IF(Codes!BT75=2,Paramètres!$D$163,IF(Codes!BT75=3,Paramètres!$D$164,IF(Codes!BT75="A","",0))))),"")</f>
        <v/>
      </c>
      <c r="BS69" s="67" t="str">
        <f>IF(Codes!BU75&lt;&gt;"",IF(Codes!BU75=1,100,IF(Codes!BU75=9,Paramètres!$D$162,IF(Codes!BU75=2,Paramètres!$D$163,IF(Codes!BU75=3,Paramètres!$D$164,IF(Codes!BU75="A","",0))))),"")</f>
        <v/>
      </c>
      <c r="BT69" s="67" t="str">
        <f>Codes!C75</f>
        <v/>
      </c>
    </row>
    <row r="70" spans="1:72" s="70" customFormat="1" ht="23.25">
      <c r="A70" s="69" t="str">
        <f>Codes!C76</f>
        <v/>
      </c>
      <c r="B70" s="67" t="str">
        <f>IF(Codes!D76&lt;&gt;"",IF(Codes!D76=1,100,IF(Codes!D76=9,Paramètres!$D$162,IF(Codes!D76=2,Paramètres!$D$163,IF(Codes!D76=3,Paramètres!$D$164,IF(Codes!D76="A","",0))))),"")</f>
        <v/>
      </c>
      <c r="C70" s="67" t="str">
        <f>IF(Codes!E76&lt;&gt;"",IF(Codes!E76=1,100,IF(Codes!E76=9,Paramètres!$D$162,IF(Codes!E76=2,Paramètres!$D$163,IF(Codes!E76=3,Paramètres!$D$164,IF(Codes!E76="A","",0))))),"")</f>
        <v/>
      </c>
      <c r="D70" s="67" t="str">
        <f>IF(Codes!F76&lt;&gt;"",IF(Codes!F76=1,100,IF(Codes!F76=9,Paramètres!$D$162,IF(Codes!F76=2,Paramètres!$D$163,IF(Codes!F76=3,Paramètres!$D$164,IF(Codes!F76="A","",0))))),"")</f>
        <v/>
      </c>
      <c r="E70" s="67" t="str">
        <f>IF(Codes!G76&lt;&gt;"",IF(Codes!G76=1,100,IF(Codes!G76=9,Paramètres!$D$162,IF(Codes!G76=2,Paramètres!$D$163,IF(Codes!G76=3,Paramètres!$D$164,IF(Codes!G76="A","",0))))),"")</f>
        <v/>
      </c>
      <c r="F70" s="67" t="str">
        <f>IF(Codes!H76&lt;&gt;"",IF(Codes!H76=1,100,IF(Codes!H76=9,Paramètres!$D$162,IF(Codes!H76=2,Paramètres!$D$163,IF(Codes!H76=3,Paramètres!$D$164,IF(Codes!H76="A","",0))))),"")</f>
        <v/>
      </c>
      <c r="G70" s="67" t="str">
        <f>IF(Codes!I76&lt;&gt;"",IF(Codes!I76=1,100,IF(Codes!I76=9,Paramètres!$D$162,IF(Codes!I76=2,Paramètres!$D$163,IF(Codes!I76=3,Paramètres!$D$164,IF(Codes!I76="A","",0))))),"")</f>
        <v/>
      </c>
      <c r="H70" s="67" t="str">
        <f>IF(Codes!J76&lt;&gt;"",IF(Codes!J76=1,100,IF(Codes!J76=9,Paramètres!$D$162,IF(Codes!J76=2,Paramètres!$D$163,IF(Codes!J76=3,Paramètres!$D$164,IF(Codes!J76="A","",0))))),"")</f>
        <v/>
      </c>
      <c r="I70" s="67" t="str">
        <f>IF(Codes!K76&lt;&gt;"",IF(Codes!K76=1,100,IF(Codes!K76=9,Paramètres!$D$162,IF(Codes!K76=2,Paramètres!$D$163,IF(Codes!K76=3,Paramètres!$D$164,IF(Codes!K76="A","",0))))),"")</f>
        <v/>
      </c>
      <c r="J70" s="67" t="str">
        <f>IF(Codes!L76&lt;&gt;"",IF(Codes!L76=1,100,IF(Codes!L76=9,Paramètres!$D$162,IF(Codes!L76=2,Paramètres!$D$163,IF(Codes!L76=3,Paramètres!$D$164,IF(Codes!L76="A","",0))))),"")</f>
        <v/>
      </c>
      <c r="K70" s="67" t="str">
        <f>IF(Codes!M76&lt;&gt;"",IF(Codes!M76=1,100,IF(Codes!M76=9,Paramètres!$D$162,IF(Codes!M76=2,Paramètres!$D$163,IF(Codes!M76=3,Paramètres!$D$164,IF(Codes!M76="A","",0))))),"")</f>
        <v/>
      </c>
      <c r="L70" s="67" t="str">
        <f>IF(Codes!N76&lt;&gt;"",IF(Codes!N76=1,100,IF(Codes!N76=9,Paramètres!$D$162,IF(Codes!N76=2,Paramètres!$D$163,IF(Codes!N76=3,Paramètres!$D$164,IF(Codes!N76="A","",0))))),"")</f>
        <v/>
      </c>
      <c r="M70" s="67" t="str">
        <f>IF(Codes!O76&lt;&gt;"",IF(Codes!O76=1,100,IF(Codes!O76=9,Paramètres!$D$162,IF(Codes!O76=2,Paramètres!$D$163,IF(Codes!O76=3,Paramètres!$D$164,IF(Codes!O76="A","",0))))),"")</f>
        <v/>
      </c>
      <c r="N70" s="67" t="str">
        <f>IF(Codes!P76&lt;&gt;"",IF(Codes!P76=1,100,IF(Codes!P76=9,Paramètres!$D$162,IF(Codes!P76=2,Paramètres!$D$163,IF(Codes!P76=3,Paramètres!$D$164,IF(Codes!P76="A","",0))))),"")</f>
        <v/>
      </c>
      <c r="O70" s="67" t="str">
        <f>IF(Codes!Q76&lt;&gt;"",IF(Codes!Q76=1,100,IF(Codes!Q76=9,Paramètres!$D$162,IF(Codes!Q76=2,Paramètres!$D$163,IF(Codes!Q76=3,Paramètres!$D$164,IF(Codes!Q76="A","",0))))),"")</f>
        <v/>
      </c>
      <c r="P70" s="67" t="str">
        <f>IF(Codes!R76&lt;&gt;"",IF(Codes!R76=1,100,IF(Codes!R76=9,Paramètres!$D$162,IF(Codes!R76=2,Paramètres!$D$163,IF(Codes!R76=3,Paramètres!$D$164,IF(Codes!R76="A","",0))))),"")</f>
        <v/>
      </c>
      <c r="Q70" s="67" t="str">
        <f>IF(Codes!S76&lt;&gt;"",IF(Codes!S76=1,100,IF(Codes!S76=9,Paramètres!$D$162,IF(Codes!S76=2,Paramètres!$D$163,IF(Codes!S76=3,Paramètres!$D$164,IF(Codes!S76="A","",0))))),"")</f>
        <v/>
      </c>
      <c r="R70" s="67" t="str">
        <f>IF(Codes!T76&lt;&gt;"",IF(Codes!T76=1,100,IF(Codes!T76=9,Paramètres!$D$162,IF(Codes!T76=2,Paramètres!$D$163,IF(Codes!T76=3,Paramètres!$D$164,IF(Codes!T76="A","",0))))),"")</f>
        <v/>
      </c>
      <c r="S70" s="67" t="str">
        <f>IF(Codes!U76&lt;&gt;"",IF(Codes!U76=1,100,IF(Codes!U76=9,Paramètres!$D$162,IF(Codes!U76=2,Paramètres!$D$163,IF(Codes!U76=3,Paramètres!$D$164,IF(Codes!U76="A","",0))))),"")</f>
        <v/>
      </c>
      <c r="T70" s="67" t="str">
        <f>IF(Codes!V76&lt;&gt;"",IF(Codes!V76=1,100,IF(Codes!V76=9,Paramètres!$D$162,IF(Codes!V76=2,Paramètres!$D$163,IF(Codes!V76=3,Paramètres!$D$164,IF(Codes!V76="A","",0))))),"")</f>
        <v/>
      </c>
      <c r="U70" s="67" t="str">
        <f>IF(Codes!W76&lt;&gt;"",IF(Codes!W76=1,100,IF(Codes!W76=9,Paramètres!$D$162,IF(Codes!W76=2,Paramètres!$D$163,IF(Codes!W76=3,Paramètres!$D$164,IF(Codes!W76="A","",0))))),"")</f>
        <v/>
      </c>
      <c r="V70" s="67" t="str">
        <f>IF(Codes!X76&lt;&gt;"",IF(Codes!X76=1,100,IF(Codes!X76=9,Paramètres!$D$162,IF(Codes!X76=2,Paramètres!$D$163,IF(Codes!X76=3,Paramètres!$D$164,IF(Codes!X76="A","",0))))),"")</f>
        <v/>
      </c>
      <c r="W70" s="67" t="str">
        <f>IF(Codes!Y76&lt;&gt;"",IF(Codes!Y76=1,100,IF(Codes!Y76=9,Paramètres!$D$162,IF(Codes!Y76=2,Paramètres!$D$163,IF(Codes!Y76=3,Paramètres!$D$164,IF(Codes!Y76="A","",0))))),"")</f>
        <v/>
      </c>
      <c r="X70" s="67" t="str">
        <f>IF(Codes!Z76&lt;&gt;"",IF(Codes!Z76=1,100,IF(Codes!Z76=9,Paramètres!$D$162,IF(Codes!Z76=2,Paramètres!$D$163,IF(Codes!Z76=3,Paramètres!$D$164,IF(Codes!Z76="A","",0))))),"")</f>
        <v/>
      </c>
      <c r="Y70" s="67" t="str">
        <f>IF(Codes!AA76&lt;&gt;"",IF(Codes!AA76=1,100,IF(Codes!AA76=9,Paramètres!$D$162,IF(Codes!AA76=2,Paramètres!$D$163,IF(Codes!AA76=3,Paramètres!$D$164,IF(Codes!AA76="A","",0))))),"")</f>
        <v/>
      </c>
      <c r="Z70" s="67" t="str">
        <f>IF(Codes!AB76&lt;&gt;"",IF(Codes!AB76=1,100,IF(Codes!AB76=9,Paramètres!$D$162,IF(Codes!AB76=2,Paramètres!$D$163,IF(Codes!AB76=3,Paramètres!$D$164,IF(Codes!AB76="A","",0))))),"")</f>
        <v/>
      </c>
      <c r="AA70" s="67" t="str">
        <f>IF(Codes!AC76&lt;&gt;"",IF(Codes!AC76=1,100,IF(Codes!AC76=9,Paramètres!$D$162,IF(Codes!AC76=2,Paramètres!$D$163,IF(Codes!AC76=3,Paramètres!$D$164,IF(Codes!AC76="A","",0))))),"")</f>
        <v/>
      </c>
      <c r="AB70" s="67" t="str">
        <f>IF(Codes!AD76&lt;&gt;"",IF(Codes!AD76=1,100,IF(Codes!AD76=9,Paramètres!$D$162,IF(Codes!AD76=2,Paramètres!$D$163,IF(Codes!AD76=3,Paramètres!$D$164,IF(Codes!AD76="A","",0))))),"")</f>
        <v/>
      </c>
      <c r="AC70" s="67" t="str">
        <f>IF(Codes!AE76&lt;&gt;"",IF(Codes!AE76=1,100,IF(Codes!AE76=9,Paramètres!$D$162,IF(Codes!AE76=2,Paramètres!$D$163,IF(Codes!AE76=3,Paramètres!$D$164,IF(Codes!AE76="A","",0))))),"")</f>
        <v/>
      </c>
      <c r="AD70" s="67" t="str">
        <f>IF(Codes!AF76&lt;&gt;"",IF(Codes!AF76=1,100,IF(Codes!AF76=9,Paramètres!$D$162,IF(Codes!AF76=2,Paramètres!$D$163,IF(Codes!AF76=3,Paramètres!$D$164,IF(Codes!AF76="A","",0))))),"")</f>
        <v/>
      </c>
      <c r="AE70" s="67" t="str">
        <f>IF(Codes!AG76&lt;&gt;"",IF(Codes!AG76=1,100,IF(Codes!AG76=9,Paramètres!$D$162,IF(Codes!AG76=2,Paramètres!$D$163,IF(Codes!AG76=3,Paramètres!$D$164,IF(Codes!AG76="A","",0))))),"")</f>
        <v/>
      </c>
      <c r="AF70" s="67" t="str">
        <f>IF(Codes!AH76&lt;&gt;"",IF(Codes!AH76=1,100,IF(Codes!AH76=9,Paramètres!$D$162,IF(Codes!AH76=2,Paramètres!$D$163,IF(Codes!AH76=3,Paramètres!$D$164,IF(Codes!AH76="A","",0))))),"")</f>
        <v/>
      </c>
      <c r="AG70" s="67" t="str">
        <f>IF(Codes!AI76&lt;&gt;"",IF(Codes!AI76=1,100,IF(Codes!AI76=9,Paramètres!$D$162,IF(Codes!AI76=2,Paramètres!$D$163,IF(Codes!AI76=3,Paramètres!$D$164,IF(Codes!AI76="A","",0))))),"")</f>
        <v/>
      </c>
      <c r="AH70" s="67" t="str">
        <f>IF(Codes!AJ76&lt;&gt;"",IF(Codes!AJ76=1,100,IF(Codes!AJ76=9,Paramètres!$D$162,IF(Codes!AJ76=2,Paramètres!$D$163,IF(Codes!AJ76=3,Paramètres!$D$164,IF(Codes!AJ76="A","",0))))),"")</f>
        <v/>
      </c>
      <c r="AI70" s="67" t="str">
        <f>IF(Codes!AK76&lt;&gt;"",IF(Codes!AK76=1,100,IF(Codes!AK76=9,Paramètres!$D$162,IF(Codes!AK76=2,Paramètres!$D$163,IF(Codes!AK76=3,Paramètres!$D$164,IF(Codes!AK76="A","",0))))),"")</f>
        <v/>
      </c>
      <c r="AJ70" s="67" t="str">
        <f>IF(Codes!AL76&lt;&gt;"",IF(Codes!AL76=1,100,IF(Codes!AL76=9,Paramètres!$D$162,IF(Codes!AL76=2,Paramètres!$D$163,IF(Codes!AL76=3,Paramètres!$D$164,IF(Codes!AL76="A","",0))))),"")</f>
        <v/>
      </c>
      <c r="AK70" s="67" t="str">
        <f>IF(Codes!AM76&lt;&gt;"",IF(Codes!AM76=1,100,IF(Codes!AM76=9,Paramètres!$D$162,IF(Codes!AM76=2,Paramètres!$D$163,IF(Codes!AM76=3,Paramètres!$D$164,IF(Codes!AM76="A","",0))))),"")</f>
        <v/>
      </c>
      <c r="AL70" s="67" t="str">
        <f>IF(Codes!AN76&lt;&gt;"",IF(Codes!AN76=1,100,IF(Codes!AN76=9,Paramètres!$D$162,IF(Codes!AN76=2,Paramètres!$D$163,IF(Codes!AN76=3,Paramètres!$D$164,IF(Codes!AN76="A","",0))))),"")</f>
        <v/>
      </c>
      <c r="AM70" s="67" t="str">
        <f>IF(Codes!AO76&lt;&gt;"",IF(Codes!AO76=1,100,IF(Codes!AO76=9,50,IF(Codes!AO76=2,Paramètres!$D$163,IF(Codes!AO76=3,Paramètres!$D$164,IF(Codes!AO76="A","",0))))),"")</f>
        <v/>
      </c>
      <c r="AN70" s="67" t="str">
        <f>IF(Codes!AP76&lt;&gt;"",IF(Codes!AP76=1,100,IF(Codes!AP76=9,50,IF(Codes!AP76=2,Paramètres!$D$163,IF(Codes!AP76=3,Paramètres!$D$164,IF(Codes!AP76="A","",0))))),"")</f>
        <v/>
      </c>
      <c r="AO70" s="67" t="str">
        <f>IF(Codes!AQ76&lt;&gt;"",IF(Codes!AQ76=1,100,IF(Codes!AQ76=9,50,IF(Codes!AQ76=2,Paramètres!$D$163,IF(Codes!AQ76=3,Paramètres!$D$164,IF(Codes!AQ76="A","",0))))),"")</f>
        <v/>
      </c>
      <c r="AP70" s="67" t="str">
        <f>IF(Codes!AR76&lt;&gt;"",IF(Codes!AR76=1,100,IF(Codes!AR76=9,50,IF(Codes!AR76=2,Paramètres!$D$163,IF(Codes!AR76=3,Paramètres!$D$164,IF(Codes!AR76="A","",0))))),"")</f>
        <v/>
      </c>
      <c r="AQ70" s="67" t="str">
        <f>IF(Codes!AS76&lt;&gt;"",IF(Codes!AS76=1,100,IF(Codes!AS76=9,Paramètres!$D$162,IF(Codes!AS76=2,Paramètres!$D$163,IF(Codes!AS76=3,Paramètres!$D$164,IF(Codes!AS76="A","",0))))),"")</f>
        <v/>
      </c>
      <c r="AR70" s="67" t="str">
        <f>IF(Codes!AT76&lt;&gt;"",IF(Codes!AT76=1,100,IF(Codes!AT76=9,50,IF(Codes!AT76=2,Paramètres!$D$163,IF(Codes!AT76=3,Paramètres!$D$164,IF(Codes!AT76="A","",0))))),"")</f>
        <v/>
      </c>
      <c r="AS70" s="67" t="str">
        <f>IF(Codes!AU76&lt;&gt;"",IF(Codes!AU76=1,100,IF(Codes!AU76=9,Paramètres!$D$162,IF(Codes!AU76=2,Paramètres!$D$163,IF(Codes!AU76=3,Paramètres!$D$164,IF(Codes!AU76="A","",0))))),"")</f>
        <v/>
      </c>
      <c r="AT70" s="67" t="str">
        <f>IF(Codes!AV76&lt;&gt;"",IF(Codes!AV76=1,100,IF(Codes!AV76=9,50,IF(Codes!AV76=2,Paramètres!$D$163,IF(Codes!AV76=3,Paramètres!$D$164,IF(Codes!AV76="A","",0))))),"")</f>
        <v/>
      </c>
      <c r="AU70" s="67" t="str">
        <f>IF(Codes!AW76&lt;&gt;"",IF(Codes!AW76=1,100,IF(Codes!AW76=9,Paramètres!$D$162,IF(Codes!AW76=2,Paramètres!$D$163,IF(Codes!AW76=3,Paramètres!$D$164,IF(Codes!AW76="A","",0))))),"")</f>
        <v/>
      </c>
      <c r="AV70" s="67" t="str">
        <f>IF(Codes!AX76&lt;&gt;"",IF(Codes!AX76=1,100,IF(Codes!AX76=9,Paramètres!$D$162,IF(Codes!AX76=2,Paramètres!$D$163,IF(Codes!AX76=3,Paramètres!$D$164,IF(Codes!AX76="A","",0))))),"")</f>
        <v/>
      </c>
      <c r="AW70" s="67" t="str">
        <f>IF(Codes!AY76&lt;&gt;"",IF(Codes!AY76=1,100,IF(Codes!AY76=9,Paramètres!$D$162,IF(Codes!AY76=2,Paramètres!$D$163,IF(Codes!AY76=3,Paramètres!$D$164,IF(Codes!AY76="A","",0))))),"")</f>
        <v/>
      </c>
      <c r="AX70" s="67" t="str">
        <f>IF(Codes!AZ76&lt;&gt;"",IF(Codes!AZ76=1,100,IF(Codes!AZ76=9,50,IF(Codes!AZ76=2,Paramètres!$D$163,IF(Codes!AZ76=3,Paramètres!$D$164,IF(Codes!AZ76="A","",0))))),"")</f>
        <v/>
      </c>
      <c r="AY70" s="67" t="str">
        <f>IF(Codes!BA76&lt;&gt;"",IF(Codes!BA76=1,100,IF(Codes!BA76=9,Paramètres!$D$162,IF(Codes!BA76=2,Paramètres!$D$163,IF(Codes!BA76=3,Paramètres!$D$164,IF(Codes!BA76="A","",0))))),"")</f>
        <v/>
      </c>
      <c r="AZ70" s="67" t="str">
        <f>IF(Codes!BB76&lt;&gt;"",IF(Codes!BB76=1,100,IF(Codes!BB76=9,Paramètres!$D$162,IF(Codes!BB76=2,Paramètres!$D$163,IF(Codes!BB76=3,Paramètres!$D$164,IF(Codes!BB76="A","",0))))),"")</f>
        <v/>
      </c>
      <c r="BA70" s="67" t="str">
        <f>IF(Codes!BC76&lt;&gt;"",IF(Codes!BC76=1,100,IF(Codes!BC76=9,Paramètres!$D$162,IF(Codes!BC76=2,Paramètres!$D$163,IF(Codes!BC76=3,Paramètres!$D$164,IF(Codes!BC76="A","",0))))),"")</f>
        <v/>
      </c>
      <c r="BB70" s="67" t="str">
        <f>IF(Codes!BD76&lt;&gt;"",IF(Codes!BD76=1,100,IF(Codes!BD76=9,Paramètres!$D$162,IF(Codes!BD76=2,Paramètres!$D$163,IF(Codes!BD76=3,Paramètres!$D$164,IF(Codes!BD76="A","",0))))),"")</f>
        <v/>
      </c>
      <c r="BC70" s="67" t="str">
        <f>IF(Codes!BE76&lt;&gt;"",IF(Codes!BE76=1,100,IF(Codes!BE76=9,Paramètres!$D$162,IF(Codes!BE76=2,Paramètres!$D$163,IF(Codes!BE76=3,Paramètres!$D$164,IF(Codes!BE76="A","",0))))),"")</f>
        <v/>
      </c>
      <c r="BD70" s="67" t="str">
        <f>IF(Codes!BF76&lt;&gt;"",IF(Codes!BF76=1,100,IF(Codes!BF76=9,Paramètres!$D$162,IF(Codes!BF76=2,Paramètres!$D$163,IF(Codes!BF76=3,Paramètres!$D$164,IF(Codes!BF76="A","",0))))),"")</f>
        <v/>
      </c>
      <c r="BE70" s="67" t="str">
        <f>IF(Codes!BG76&lt;&gt;"",IF(Codes!BG76=1,100,IF(Codes!BG76=9,Paramètres!$D$162,IF(Codes!BG76=2,Paramètres!$D$163,IF(Codes!BG76=3,Paramètres!$D$164,IF(Codes!BG76="A","",0))))),"")</f>
        <v/>
      </c>
      <c r="BF70" s="67" t="str">
        <f>IF(Codes!BH76&lt;&gt;"",IF(Codes!BH76=1,100,IF(Codes!BH76=9,Paramètres!$D$162,IF(Codes!BH76=2,Paramètres!$D$163,IF(Codes!BH76=3,Paramètres!$D$164,IF(Codes!BH76="A","",0))))),"")</f>
        <v/>
      </c>
      <c r="BG70" s="67" t="str">
        <f>IF(Codes!BI76&lt;&gt;"",IF(Codes!BI76=1,100,IF(Codes!BI76=9,Paramètres!$D$162,IF(Codes!BI76=2,Paramètres!$D$163,IF(Codes!BI76=3,Paramètres!$D$164,IF(Codes!BI76="A","",0))))),"")</f>
        <v/>
      </c>
      <c r="BH70" s="67" t="str">
        <f>IF(Codes!BJ76&lt;&gt;"",IF(Codes!BJ76=1,100,IF(Codes!BJ76=9,50,IF(Codes!BJ76=2,Paramètres!$D$163,IF(Codes!BJ76=3,Paramètres!$D$164,IF(Codes!BJ76="A","",0))))),"")</f>
        <v/>
      </c>
      <c r="BI70" s="67" t="str">
        <f>IF(Codes!BK76&lt;&gt;"",IF(Codes!BK76=1,100,IF(Codes!BK76=9,Paramètres!$D$162,IF(Codes!BK76=2,Paramètres!$D$163,IF(Codes!BK76=3,Paramètres!$D$164,IF(Codes!BK76="A","",0))))),"")</f>
        <v/>
      </c>
      <c r="BJ70" s="67" t="str">
        <f>IF(Codes!BL76&lt;&gt;"",IF(Codes!BL76=1,100,IF(Codes!BL76=9,Paramètres!$D$162,IF(Codes!BL76=2,Paramètres!$D$163,IF(Codes!BL76=3,Paramètres!$D$164,IF(Codes!BL76="A","",0))))),"")</f>
        <v/>
      </c>
      <c r="BK70" s="67" t="str">
        <f>IF(Codes!BM76&lt;&gt;"",IF(Codes!BM76=1,100,IF(Codes!BM76=9,Paramètres!$D$162,IF(Codes!BM76=2,Paramètres!$D$163,IF(Codes!BM76=3,Paramètres!$D$164,IF(Codes!BM76="A","",0))))),"")</f>
        <v/>
      </c>
      <c r="BL70" s="67" t="str">
        <f>IF(Codes!BN76&lt;&gt;"",IF(Codes!BN76=1,100,IF(Codes!BN76=9,Paramètres!$D$162,IF(Codes!BN76=2,Paramètres!$D$163,IF(Codes!BN76=3,Paramètres!$D$164,IF(Codes!BN76="A","",0))))),"")</f>
        <v/>
      </c>
      <c r="BM70" s="67" t="str">
        <f>IF(Codes!BO76&lt;&gt;"",IF(Codes!BO76=1,100,IF(Codes!BO76=9,Paramètres!$D$162,IF(Codes!BO76=2,Paramètres!$D$163,IF(Codes!BO76=3,Paramètres!$D$164,IF(Codes!BO76="A","",0))))),"")</f>
        <v/>
      </c>
      <c r="BN70" s="67" t="str">
        <f>IF(Codes!BP76&lt;&gt;"",IF(Codes!BP76=1,100,IF(Codes!BP76=9,Paramètres!$D$162,IF(Codes!BP76=2,Paramètres!$D$163,IF(Codes!BP76=3,Paramètres!$D$164,IF(Codes!BP76="A","",0))))),"")</f>
        <v/>
      </c>
      <c r="BO70" s="67" t="str">
        <f>IF(Codes!BQ76&lt;&gt;"",IF(Codes!BQ76=1,100,IF(Codes!BQ76=9,Paramètres!$D$162,IF(Codes!BQ76=2,Paramètres!$D$163,IF(Codes!BQ76=3,Paramètres!$D$164,IF(Codes!BQ76="A","",0))))),"")</f>
        <v/>
      </c>
      <c r="BP70" s="67" t="str">
        <f>IF(Codes!BR76&lt;&gt;"",IF(Codes!BR76=1,100,IF(Codes!BR76=9,Paramètres!$D$162,IF(Codes!BR76=2,Paramètres!$D$163,IF(Codes!BR76=3,Paramètres!$D$164,IF(Codes!BR76="A","",0))))),"")</f>
        <v/>
      </c>
      <c r="BQ70" s="67" t="str">
        <f>IF(Codes!BS76&lt;&gt;"",IF(Codes!BS76=1,100,IF(Codes!BS76=9,Paramètres!$D$162,IF(Codes!BS76=2,Paramètres!$D$163,IF(Codes!BS76=3,Paramètres!$D$164,IF(Codes!BS76="A","",0))))),"")</f>
        <v/>
      </c>
      <c r="BR70" s="67" t="str">
        <f>IF(Codes!BT76&lt;&gt;"",IF(Codes!BT76=1,100,IF(Codes!BT76=9,Paramètres!$D$162,IF(Codes!BT76=2,Paramètres!$D$163,IF(Codes!BT76=3,Paramètres!$D$164,IF(Codes!BT76="A","",0))))),"")</f>
        <v/>
      </c>
      <c r="BS70" s="67" t="str">
        <f>IF(Codes!BU76&lt;&gt;"",IF(Codes!BU76=1,100,IF(Codes!BU76=9,Paramètres!$D$162,IF(Codes!BU76=2,Paramètres!$D$163,IF(Codes!BU76=3,Paramètres!$D$164,IF(Codes!BU76="A","",0))))),"")</f>
        <v/>
      </c>
      <c r="BT70" s="67" t="str">
        <f>Codes!C76</f>
        <v/>
      </c>
    </row>
    <row r="71" spans="1:72" s="70" customFormat="1" ht="23.25">
      <c r="A71" s="69" t="str">
        <f>Codes!C77</f>
        <v/>
      </c>
      <c r="B71" s="67" t="str">
        <f>IF(Codes!D77&lt;&gt;"",IF(Codes!D77=1,100,IF(Codes!D77=9,Paramètres!$D$162,IF(Codes!D77=2,Paramètres!$D$163,IF(Codes!D77=3,Paramètres!$D$164,IF(Codes!D77="A","",0))))),"")</f>
        <v/>
      </c>
      <c r="C71" s="67" t="str">
        <f>IF(Codes!E77&lt;&gt;"",IF(Codes!E77=1,100,IF(Codes!E77=9,Paramètres!$D$162,IF(Codes!E77=2,Paramètres!$D$163,IF(Codes!E77=3,Paramètres!$D$164,IF(Codes!E77="A","",0))))),"")</f>
        <v/>
      </c>
      <c r="D71" s="67" t="str">
        <f>IF(Codes!F77&lt;&gt;"",IF(Codes!F77=1,100,IF(Codes!F77=9,Paramètres!$D$162,IF(Codes!F77=2,Paramètres!$D$163,IF(Codes!F77=3,Paramètres!$D$164,IF(Codes!F77="A","",0))))),"")</f>
        <v/>
      </c>
      <c r="E71" s="67" t="str">
        <f>IF(Codes!G77&lt;&gt;"",IF(Codes!G77=1,100,IF(Codes!G77=9,Paramètres!$D$162,IF(Codes!G77=2,Paramètres!$D$163,IF(Codes!G77=3,Paramètres!$D$164,IF(Codes!G77="A","",0))))),"")</f>
        <v/>
      </c>
      <c r="F71" s="67" t="str">
        <f>IF(Codes!H77&lt;&gt;"",IF(Codes!H77=1,100,IF(Codes!H77=9,Paramètres!$D$162,IF(Codes!H77=2,Paramètres!$D$163,IF(Codes!H77=3,Paramètres!$D$164,IF(Codes!H77="A","",0))))),"")</f>
        <v/>
      </c>
      <c r="G71" s="67" t="str">
        <f>IF(Codes!I77&lt;&gt;"",IF(Codes!I77=1,100,IF(Codes!I77=9,Paramètres!$D$162,IF(Codes!I77=2,Paramètres!$D$163,IF(Codes!I77=3,Paramètres!$D$164,IF(Codes!I77="A","",0))))),"")</f>
        <v/>
      </c>
      <c r="H71" s="67" t="str">
        <f>IF(Codes!J77&lt;&gt;"",IF(Codes!J77=1,100,IF(Codes!J77=9,Paramètres!$D$162,IF(Codes!J77=2,Paramètres!$D$163,IF(Codes!J77=3,Paramètres!$D$164,IF(Codes!J77="A","",0))))),"")</f>
        <v/>
      </c>
      <c r="I71" s="67" t="str">
        <f>IF(Codes!K77&lt;&gt;"",IF(Codes!K77=1,100,IF(Codes!K77=9,Paramètres!$D$162,IF(Codes!K77=2,Paramètres!$D$163,IF(Codes!K77=3,Paramètres!$D$164,IF(Codes!K77="A","",0))))),"")</f>
        <v/>
      </c>
      <c r="J71" s="67" t="str">
        <f>IF(Codes!L77&lt;&gt;"",IF(Codes!L77=1,100,IF(Codes!L77=9,Paramètres!$D$162,IF(Codes!L77=2,Paramètres!$D$163,IF(Codes!L77=3,Paramètres!$D$164,IF(Codes!L77="A","",0))))),"")</f>
        <v/>
      </c>
      <c r="K71" s="67" t="str">
        <f>IF(Codes!M77&lt;&gt;"",IF(Codes!M77=1,100,IF(Codes!M77=9,Paramètres!$D$162,IF(Codes!M77=2,Paramètres!$D$163,IF(Codes!M77=3,Paramètres!$D$164,IF(Codes!M77="A","",0))))),"")</f>
        <v/>
      </c>
      <c r="L71" s="67" t="str">
        <f>IF(Codes!N77&lt;&gt;"",IF(Codes!N77=1,100,IF(Codes!N77=9,Paramètres!$D$162,IF(Codes!N77=2,Paramètres!$D$163,IF(Codes!N77=3,Paramètres!$D$164,IF(Codes!N77="A","",0))))),"")</f>
        <v/>
      </c>
      <c r="M71" s="67" t="str">
        <f>IF(Codes!O77&lt;&gt;"",IF(Codes!O77=1,100,IF(Codes!O77=9,Paramètres!$D$162,IF(Codes!O77=2,Paramètres!$D$163,IF(Codes!O77=3,Paramètres!$D$164,IF(Codes!O77="A","",0))))),"")</f>
        <v/>
      </c>
      <c r="N71" s="67" t="str">
        <f>IF(Codes!P77&lt;&gt;"",IF(Codes!P77=1,100,IF(Codes!P77=9,Paramètres!$D$162,IF(Codes!P77=2,Paramètres!$D$163,IF(Codes!P77=3,Paramètres!$D$164,IF(Codes!P77="A","",0))))),"")</f>
        <v/>
      </c>
      <c r="O71" s="67" t="str">
        <f>IF(Codes!Q77&lt;&gt;"",IF(Codes!Q77=1,100,IF(Codes!Q77=9,Paramètres!$D$162,IF(Codes!Q77=2,Paramètres!$D$163,IF(Codes!Q77=3,Paramètres!$D$164,IF(Codes!Q77="A","",0))))),"")</f>
        <v/>
      </c>
      <c r="P71" s="67" t="str">
        <f>IF(Codes!R77&lt;&gt;"",IF(Codes!R77=1,100,IF(Codes!R77=9,Paramètres!$D$162,IF(Codes!R77=2,Paramètres!$D$163,IF(Codes!R77=3,Paramètres!$D$164,IF(Codes!R77="A","",0))))),"")</f>
        <v/>
      </c>
      <c r="Q71" s="67" t="str">
        <f>IF(Codes!S77&lt;&gt;"",IF(Codes!S77=1,100,IF(Codes!S77=9,Paramètres!$D$162,IF(Codes!S77=2,Paramètres!$D$163,IF(Codes!S77=3,Paramètres!$D$164,IF(Codes!S77="A","",0))))),"")</f>
        <v/>
      </c>
      <c r="R71" s="67" t="str">
        <f>IF(Codes!T77&lt;&gt;"",IF(Codes!T77=1,100,IF(Codes!T77=9,Paramètres!$D$162,IF(Codes!T77=2,Paramètres!$D$163,IF(Codes!T77=3,Paramètres!$D$164,IF(Codes!T77="A","",0))))),"")</f>
        <v/>
      </c>
      <c r="S71" s="67" t="str">
        <f>IF(Codes!U77&lt;&gt;"",IF(Codes!U77=1,100,IF(Codes!U77=9,Paramètres!$D$162,IF(Codes!U77=2,Paramètres!$D$163,IF(Codes!U77=3,Paramètres!$D$164,IF(Codes!U77="A","",0))))),"")</f>
        <v/>
      </c>
      <c r="T71" s="67" t="str">
        <f>IF(Codes!V77&lt;&gt;"",IF(Codes!V77=1,100,IF(Codes!V77=9,Paramètres!$D$162,IF(Codes!V77=2,Paramètres!$D$163,IF(Codes!V77=3,Paramètres!$D$164,IF(Codes!V77="A","",0))))),"")</f>
        <v/>
      </c>
      <c r="U71" s="67" t="str">
        <f>IF(Codes!W77&lt;&gt;"",IF(Codes!W77=1,100,IF(Codes!W77=9,Paramètres!$D$162,IF(Codes!W77=2,Paramètres!$D$163,IF(Codes!W77=3,Paramètres!$D$164,IF(Codes!W77="A","",0))))),"")</f>
        <v/>
      </c>
      <c r="V71" s="67" t="str">
        <f>IF(Codes!X77&lt;&gt;"",IF(Codes!X77=1,100,IF(Codes!X77=9,Paramètres!$D$162,IF(Codes!X77=2,Paramètres!$D$163,IF(Codes!X77=3,Paramètres!$D$164,IF(Codes!X77="A","",0))))),"")</f>
        <v/>
      </c>
      <c r="W71" s="67" t="str">
        <f>IF(Codes!Y77&lt;&gt;"",IF(Codes!Y77=1,100,IF(Codes!Y77=9,Paramètres!$D$162,IF(Codes!Y77=2,Paramètres!$D$163,IF(Codes!Y77=3,Paramètres!$D$164,IF(Codes!Y77="A","",0))))),"")</f>
        <v/>
      </c>
      <c r="X71" s="67" t="str">
        <f>IF(Codes!Z77&lt;&gt;"",IF(Codes!Z77=1,100,IF(Codes!Z77=9,Paramètres!$D$162,IF(Codes!Z77=2,Paramètres!$D$163,IF(Codes!Z77=3,Paramètres!$D$164,IF(Codes!Z77="A","",0))))),"")</f>
        <v/>
      </c>
      <c r="Y71" s="67" t="str">
        <f>IF(Codes!AA77&lt;&gt;"",IF(Codes!AA77=1,100,IF(Codes!AA77=9,Paramètres!$D$162,IF(Codes!AA77=2,Paramètres!$D$163,IF(Codes!AA77=3,Paramètres!$D$164,IF(Codes!AA77="A","",0))))),"")</f>
        <v/>
      </c>
      <c r="Z71" s="67" t="str">
        <f>IF(Codes!AB77&lt;&gt;"",IF(Codes!AB77=1,100,IF(Codes!AB77=9,Paramètres!$D$162,IF(Codes!AB77=2,Paramètres!$D$163,IF(Codes!AB77=3,Paramètres!$D$164,IF(Codes!AB77="A","",0))))),"")</f>
        <v/>
      </c>
      <c r="AA71" s="67" t="str">
        <f>IF(Codes!AC77&lt;&gt;"",IF(Codes!AC77=1,100,IF(Codes!AC77=9,Paramètres!$D$162,IF(Codes!AC77=2,Paramètres!$D$163,IF(Codes!AC77=3,Paramètres!$D$164,IF(Codes!AC77="A","",0))))),"")</f>
        <v/>
      </c>
      <c r="AB71" s="67" t="str">
        <f>IF(Codes!AD77&lt;&gt;"",IF(Codes!AD77=1,100,IF(Codes!AD77=9,Paramètres!$D$162,IF(Codes!AD77=2,Paramètres!$D$163,IF(Codes!AD77=3,Paramètres!$D$164,IF(Codes!AD77="A","",0))))),"")</f>
        <v/>
      </c>
      <c r="AC71" s="67" t="str">
        <f>IF(Codes!AE77&lt;&gt;"",IF(Codes!AE77=1,100,IF(Codes!AE77=9,Paramètres!$D$162,IF(Codes!AE77=2,Paramètres!$D$163,IF(Codes!AE77=3,Paramètres!$D$164,IF(Codes!AE77="A","",0))))),"")</f>
        <v/>
      </c>
      <c r="AD71" s="67" t="str">
        <f>IF(Codes!AF77&lt;&gt;"",IF(Codes!AF77=1,100,IF(Codes!AF77=9,Paramètres!$D$162,IF(Codes!AF77=2,Paramètres!$D$163,IF(Codes!AF77=3,Paramètres!$D$164,IF(Codes!AF77="A","",0))))),"")</f>
        <v/>
      </c>
      <c r="AE71" s="67" t="str">
        <f>IF(Codes!AG77&lt;&gt;"",IF(Codes!AG77=1,100,IF(Codes!AG77=9,Paramètres!$D$162,IF(Codes!AG77=2,Paramètres!$D$163,IF(Codes!AG77=3,Paramètres!$D$164,IF(Codes!AG77="A","",0))))),"")</f>
        <v/>
      </c>
      <c r="AF71" s="67" t="str">
        <f>IF(Codes!AH77&lt;&gt;"",IF(Codes!AH77=1,100,IF(Codes!AH77=9,Paramètres!$D$162,IF(Codes!AH77=2,Paramètres!$D$163,IF(Codes!AH77=3,Paramètres!$D$164,IF(Codes!AH77="A","",0))))),"")</f>
        <v/>
      </c>
      <c r="AG71" s="67" t="str">
        <f>IF(Codes!AI77&lt;&gt;"",IF(Codes!AI77=1,100,IF(Codes!AI77=9,Paramètres!$D$162,IF(Codes!AI77=2,Paramètres!$D$163,IF(Codes!AI77=3,Paramètres!$D$164,IF(Codes!AI77="A","",0))))),"")</f>
        <v/>
      </c>
      <c r="AH71" s="67" t="str">
        <f>IF(Codes!AJ77&lt;&gt;"",IF(Codes!AJ77=1,100,IF(Codes!AJ77=9,Paramètres!$D$162,IF(Codes!AJ77=2,Paramètres!$D$163,IF(Codes!AJ77=3,Paramètres!$D$164,IF(Codes!AJ77="A","",0))))),"")</f>
        <v/>
      </c>
      <c r="AI71" s="67" t="str">
        <f>IF(Codes!AK77&lt;&gt;"",IF(Codes!AK77=1,100,IF(Codes!AK77=9,Paramètres!$D$162,IF(Codes!AK77=2,Paramètres!$D$163,IF(Codes!AK77=3,Paramètres!$D$164,IF(Codes!AK77="A","",0))))),"")</f>
        <v/>
      </c>
      <c r="AJ71" s="67" t="str">
        <f>IF(Codes!AL77&lt;&gt;"",IF(Codes!AL77=1,100,IF(Codes!AL77=9,Paramètres!$D$162,IF(Codes!AL77=2,Paramètres!$D$163,IF(Codes!AL77=3,Paramètres!$D$164,IF(Codes!AL77="A","",0))))),"")</f>
        <v/>
      </c>
      <c r="AK71" s="67" t="str">
        <f>IF(Codes!AM77&lt;&gt;"",IF(Codes!AM77=1,100,IF(Codes!AM77=9,Paramètres!$D$162,IF(Codes!AM77=2,Paramètres!$D$163,IF(Codes!AM77=3,Paramètres!$D$164,IF(Codes!AM77="A","",0))))),"")</f>
        <v/>
      </c>
      <c r="AL71" s="67" t="str">
        <f>IF(Codes!AN77&lt;&gt;"",IF(Codes!AN77=1,100,IF(Codes!AN77=9,Paramètres!$D$162,IF(Codes!AN77=2,Paramètres!$D$163,IF(Codes!AN77=3,Paramètres!$D$164,IF(Codes!AN77="A","",0))))),"")</f>
        <v/>
      </c>
      <c r="AM71" s="67" t="str">
        <f>IF(Codes!AO77&lt;&gt;"",IF(Codes!AO77=1,100,IF(Codes!AO77=9,50,IF(Codes!AO77=2,Paramètres!$D$163,IF(Codes!AO77=3,Paramètres!$D$164,IF(Codes!AO77="A","",0))))),"")</f>
        <v/>
      </c>
      <c r="AN71" s="67" t="str">
        <f>IF(Codes!AP77&lt;&gt;"",IF(Codes!AP77=1,100,IF(Codes!AP77=9,50,IF(Codes!AP77=2,Paramètres!$D$163,IF(Codes!AP77=3,Paramètres!$D$164,IF(Codes!AP77="A","",0))))),"")</f>
        <v/>
      </c>
      <c r="AO71" s="67" t="str">
        <f>IF(Codes!AQ77&lt;&gt;"",IF(Codes!AQ77=1,100,IF(Codes!AQ77=9,50,IF(Codes!AQ77=2,Paramètres!$D$163,IF(Codes!AQ77=3,Paramètres!$D$164,IF(Codes!AQ77="A","",0))))),"")</f>
        <v/>
      </c>
      <c r="AP71" s="67" t="str">
        <f>IF(Codes!AR77&lt;&gt;"",IF(Codes!AR77=1,100,IF(Codes!AR77=9,50,IF(Codes!AR77=2,Paramètres!$D$163,IF(Codes!AR77=3,Paramètres!$D$164,IF(Codes!AR77="A","",0))))),"")</f>
        <v/>
      </c>
      <c r="AQ71" s="67" t="str">
        <f>IF(Codes!AS77&lt;&gt;"",IF(Codes!AS77=1,100,IF(Codes!AS77=9,Paramètres!$D$162,IF(Codes!AS77=2,Paramètres!$D$163,IF(Codes!AS77=3,Paramètres!$D$164,IF(Codes!AS77="A","",0))))),"")</f>
        <v/>
      </c>
      <c r="AR71" s="67" t="str">
        <f>IF(Codes!AT77&lt;&gt;"",IF(Codes!AT77=1,100,IF(Codes!AT77=9,50,IF(Codes!AT77=2,Paramètres!$D$163,IF(Codes!AT77=3,Paramètres!$D$164,IF(Codes!AT77="A","",0))))),"")</f>
        <v/>
      </c>
      <c r="AS71" s="67" t="str">
        <f>IF(Codes!AU77&lt;&gt;"",IF(Codes!AU77=1,100,IF(Codes!AU77=9,Paramètres!$D$162,IF(Codes!AU77=2,Paramètres!$D$163,IF(Codes!AU77=3,Paramètres!$D$164,IF(Codes!AU77="A","",0))))),"")</f>
        <v/>
      </c>
      <c r="AT71" s="67" t="str">
        <f>IF(Codes!AV77&lt;&gt;"",IF(Codes!AV77=1,100,IF(Codes!AV77=9,50,IF(Codes!AV77=2,Paramètres!$D$163,IF(Codes!AV77=3,Paramètres!$D$164,IF(Codes!AV77="A","",0))))),"")</f>
        <v/>
      </c>
      <c r="AU71" s="67" t="str">
        <f>IF(Codes!AW77&lt;&gt;"",IF(Codes!AW77=1,100,IF(Codes!AW77=9,Paramètres!$D$162,IF(Codes!AW77=2,Paramètres!$D$163,IF(Codes!AW77=3,Paramètres!$D$164,IF(Codes!AW77="A","",0))))),"")</f>
        <v/>
      </c>
      <c r="AV71" s="67" t="str">
        <f>IF(Codes!AX77&lt;&gt;"",IF(Codes!AX77=1,100,IF(Codes!AX77=9,Paramètres!$D$162,IF(Codes!AX77=2,Paramètres!$D$163,IF(Codes!AX77=3,Paramètres!$D$164,IF(Codes!AX77="A","",0))))),"")</f>
        <v/>
      </c>
      <c r="AW71" s="67" t="str">
        <f>IF(Codes!AY77&lt;&gt;"",IF(Codes!AY77=1,100,IF(Codes!AY77=9,Paramètres!$D$162,IF(Codes!AY77=2,Paramètres!$D$163,IF(Codes!AY77=3,Paramètres!$D$164,IF(Codes!AY77="A","",0))))),"")</f>
        <v/>
      </c>
      <c r="AX71" s="67" t="str">
        <f>IF(Codes!AZ77&lt;&gt;"",IF(Codes!AZ77=1,100,IF(Codes!AZ77=9,50,IF(Codes!AZ77=2,Paramètres!$D$163,IF(Codes!AZ77=3,Paramètres!$D$164,IF(Codes!AZ77="A","",0))))),"")</f>
        <v/>
      </c>
      <c r="AY71" s="67" t="str">
        <f>IF(Codes!BA77&lt;&gt;"",IF(Codes!BA77=1,100,IF(Codes!BA77=9,Paramètres!$D$162,IF(Codes!BA77=2,Paramètres!$D$163,IF(Codes!BA77=3,Paramètres!$D$164,IF(Codes!BA77="A","",0))))),"")</f>
        <v/>
      </c>
      <c r="AZ71" s="67" t="str">
        <f>IF(Codes!BB77&lt;&gt;"",IF(Codes!BB77=1,100,IF(Codes!BB77=9,Paramètres!$D$162,IF(Codes!BB77=2,Paramètres!$D$163,IF(Codes!BB77=3,Paramètres!$D$164,IF(Codes!BB77="A","",0))))),"")</f>
        <v/>
      </c>
      <c r="BA71" s="67" t="str">
        <f>IF(Codes!BC77&lt;&gt;"",IF(Codes!BC77=1,100,IF(Codes!BC77=9,Paramètres!$D$162,IF(Codes!BC77=2,Paramètres!$D$163,IF(Codes!BC77=3,Paramètres!$D$164,IF(Codes!BC77="A","",0))))),"")</f>
        <v/>
      </c>
      <c r="BB71" s="67" t="str">
        <f>IF(Codes!BD77&lt;&gt;"",IF(Codes!BD77=1,100,IF(Codes!BD77=9,Paramètres!$D$162,IF(Codes!BD77=2,Paramètres!$D$163,IF(Codes!BD77=3,Paramètres!$D$164,IF(Codes!BD77="A","",0))))),"")</f>
        <v/>
      </c>
      <c r="BC71" s="67" t="str">
        <f>IF(Codes!BE77&lt;&gt;"",IF(Codes!BE77=1,100,IF(Codes!BE77=9,Paramètres!$D$162,IF(Codes!BE77=2,Paramètres!$D$163,IF(Codes!BE77=3,Paramètres!$D$164,IF(Codes!BE77="A","",0))))),"")</f>
        <v/>
      </c>
      <c r="BD71" s="67" t="str">
        <f>IF(Codes!BF77&lt;&gt;"",IF(Codes!BF77=1,100,IF(Codes!BF77=9,Paramètres!$D$162,IF(Codes!BF77=2,Paramètres!$D$163,IF(Codes!BF77=3,Paramètres!$D$164,IF(Codes!BF77="A","",0))))),"")</f>
        <v/>
      </c>
      <c r="BE71" s="67" t="str">
        <f>IF(Codes!BG77&lt;&gt;"",IF(Codes!BG77=1,100,IF(Codes!BG77=9,Paramètres!$D$162,IF(Codes!BG77=2,Paramètres!$D$163,IF(Codes!BG77=3,Paramètres!$D$164,IF(Codes!BG77="A","",0))))),"")</f>
        <v/>
      </c>
      <c r="BF71" s="67" t="str">
        <f>IF(Codes!BH77&lt;&gt;"",IF(Codes!BH77=1,100,IF(Codes!BH77=9,Paramètres!$D$162,IF(Codes!BH77=2,Paramètres!$D$163,IF(Codes!BH77=3,Paramètres!$D$164,IF(Codes!BH77="A","",0))))),"")</f>
        <v/>
      </c>
      <c r="BG71" s="67" t="str">
        <f>IF(Codes!BI77&lt;&gt;"",IF(Codes!BI77=1,100,IF(Codes!BI77=9,Paramètres!$D$162,IF(Codes!BI77=2,Paramètres!$D$163,IF(Codes!BI77=3,Paramètres!$D$164,IF(Codes!BI77="A","",0))))),"")</f>
        <v/>
      </c>
      <c r="BH71" s="67" t="str">
        <f>IF(Codes!BJ77&lt;&gt;"",IF(Codes!BJ77=1,100,IF(Codes!BJ77=9,50,IF(Codes!BJ77=2,Paramètres!$D$163,IF(Codes!BJ77=3,Paramètres!$D$164,IF(Codes!BJ77="A","",0))))),"")</f>
        <v/>
      </c>
      <c r="BI71" s="67" t="str">
        <f>IF(Codes!BK77&lt;&gt;"",IF(Codes!BK77=1,100,IF(Codes!BK77=9,Paramètres!$D$162,IF(Codes!BK77=2,Paramètres!$D$163,IF(Codes!BK77=3,Paramètres!$D$164,IF(Codes!BK77="A","",0))))),"")</f>
        <v/>
      </c>
      <c r="BJ71" s="67" t="str">
        <f>IF(Codes!BL77&lt;&gt;"",IF(Codes!BL77=1,100,IF(Codes!BL77=9,Paramètres!$D$162,IF(Codes!BL77=2,Paramètres!$D$163,IF(Codes!BL77=3,Paramètres!$D$164,IF(Codes!BL77="A","",0))))),"")</f>
        <v/>
      </c>
      <c r="BK71" s="67" t="str">
        <f>IF(Codes!BM77&lt;&gt;"",IF(Codes!BM77=1,100,IF(Codes!BM77=9,Paramètres!$D$162,IF(Codes!BM77=2,Paramètres!$D$163,IF(Codes!BM77=3,Paramètres!$D$164,IF(Codes!BM77="A","",0))))),"")</f>
        <v/>
      </c>
      <c r="BL71" s="67" t="str">
        <f>IF(Codes!BN77&lt;&gt;"",IF(Codes!BN77=1,100,IF(Codes!BN77=9,Paramètres!$D$162,IF(Codes!BN77=2,Paramètres!$D$163,IF(Codes!BN77=3,Paramètres!$D$164,IF(Codes!BN77="A","",0))))),"")</f>
        <v/>
      </c>
      <c r="BM71" s="67" t="str">
        <f>IF(Codes!BO77&lt;&gt;"",IF(Codes!BO77=1,100,IF(Codes!BO77=9,Paramètres!$D$162,IF(Codes!BO77=2,Paramètres!$D$163,IF(Codes!BO77=3,Paramètres!$D$164,IF(Codes!BO77="A","",0))))),"")</f>
        <v/>
      </c>
      <c r="BN71" s="67" t="str">
        <f>IF(Codes!BP77&lt;&gt;"",IF(Codes!BP77=1,100,IF(Codes!BP77=9,Paramètres!$D$162,IF(Codes!BP77=2,Paramètres!$D$163,IF(Codes!BP77=3,Paramètres!$D$164,IF(Codes!BP77="A","",0))))),"")</f>
        <v/>
      </c>
      <c r="BO71" s="67" t="str">
        <f>IF(Codes!BQ77&lt;&gt;"",IF(Codes!BQ77=1,100,IF(Codes!BQ77=9,Paramètres!$D$162,IF(Codes!BQ77=2,Paramètres!$D$163,IF(Codes!BQ77=3,Paramètres!$D$164,IF(Codes!BQ77="A","",0))))),"")</f>
        <v/>
      </c>
      <c r="BP71" s="67" t="str">
        <f>IF(Codes!BR77&lt;&gt;"",IF(Codes!BR77=1,100,IF(Codes!BR77=9,Paramètres!$D$162,IF(Codes!BR77=2,Paramètres!$D$163,IF(Codes!BR77=3,Paramètres!$D$164,IF(Codes!BR77="A","",0))))),"")</f>
        <v/>
      </c>
      <c r="BQ71" s="67" t="str">
        <f>IF(Codes!BS77&lt;&gt;"",IF(Codes!BS77=1,100,IF(Codes!BS77=9,Paramètres!$D$162,IF(Codes!BS77=2,Paramètres!$D$163,IF(Codes!BS77=3,Paramètres!$D$164,IF(Codes!BS77="A","",0))))),"")</f>
        <v/>
      </c>
      <c r="BR71" s="67" t="str">
        <f>IF(Codes!BT77&lt;&gt;"",IF(Codes!BT77=1,100,IF(Codes!BT77=9,Paramètres!$D$162,IF(Codes!BT77=2,Paramètres!$D$163,IF(Codes!BT77=3,Paramètres!$D$164,IF(Codes!BT77="A","",0))))),"")</f>
        <v/>
      </c>
      <c r="BS71" s="67" t="str">
        <f>IF(Codes!BU77&lt;&gt;"",IF(Codes!BU77=1,100,IF(Codes!BU77=9,Paramètres!$D$162,IF(Codes!BU77=2,Paramètres!$D$163,IF(Codes!BU77=3,Paramètres!$D$164,IF(Codes!BU77="A","",0))))),"")</f>
        <v/>
      </c>
      <c r="BT71" s="67" t="str">
        <f>Codes!C77</f>
        <v/>
      </c>
    </row>
    <row r="72" spans="1:72" s="70" customFormat="1" ht="23.25">
      <c r="A72" s="69" t="str">
        <f>Codes!C78</f>
        <v/>
      </c>
      <c r="B72" s="67" t="str">
        <f>IF(Codes!D78&lt;&gt;"",IF(Codes!D78=1,100,IF(Codes!D78=9,Paramètres!$D$162,IF(Codes!D78=2,Paramètres!$D$163,IF(Codes!D78=3,Paramètres!$D$164,IF(Codes!D78="A","",0))))),"")</f>
        <v/>
      </c>
      <c r="C72" s="67" t="str">
        <f>IF(Codes!E78&lt;&gt;"",IF(Codes!E78=1,100,IF(Codes!E78=9,Paramètres!$D$162,IF(Codes!E78=2,Paramètres!$D$163,IF(Codes!E78=3,Paramètres!$D$164,IF(Codes!E78="A","",0))))),"")</f>
        <v/>
      </c>
      <c r="D72" s="67" t="str">
        <f>IF(Codes!F78&lt;&gt;"",IF(Codes!F78=1,100,IF(Codes!F78=9,Paramètres!$D$162,IF(Codes!F78=2,Paramètres!$D$163,IF(Codes!F78=3,Paramètres!$D$164,IF(Codes!F78="A","",0))))),"")</f>
        <v/>
      </c>
      <c r="E72" s="67" t="str">
        <f>IF(Codes!G78&lt;&gt;"",IF(Codes!G78=1,100,IF(Codes!G78=9,Paramètres!$D$162,IF(Codes!G78=2,Paramètres!$D$163,IF(Codes!G78=3,Paramètres!$D$164,IF(Codes!G78="A","",0))))),"")</f>
        <v/>
      </c>
      <c r="F72" s="67" t="str">
        <f>IF(Codes!H78&lt;&gt;"",IF(Codes!H78=1,100,IF(Codes!H78=9,Paramètres!$D$162,IF(Codes!H78=2,Paramètres!$D$163,IF(Codes!H78=3,Paramètres!$D$164,IF(Codes!H78="A","",0))))),"")</f>
        <v/>
      </c>
      <c r="G72" s="67" t="str">
        <f>IF(Codes!I78&lt;&gt;"",IF(Codes!I78=1,100,IF(Codes!I78=9,Paramètres!$D$162,IF(Codes!I78=2,Paramètres!$D$163,IF(Codes!I78=3,Paramètres!$D$164,IF(Codes!I78="A","",0))))),"")</f>
        <v/>
      </c>
      <c r="H72" s="67" t="str">
        <f>IF(Codes!J78&lt;&gt;"",IF(Codes!J78=1,100,IF(Codes!J78=9,Paramètres!$D$162,IF(Codes!J78=2,Paramètres!$D$163,IF(Codes!J78=3,Paramètres!$D$164,IF(Codes!J78="A","",0))))),"")</f>
        <v/>
      </c>
      <c r="I72" s="67" t="str">
        <f>IF(Codes!K78&lt;&gt;"",IF(Codes!K78=1,100,IF(Codes!K78=9,Paramètres!$D$162,IF(Codes!K78=2,Paramètres!$D$163,IF(Codes!K78=3,Paramètres!$D$164,IF(Codes!K78="A","",0))))),"")</f>
        <v/>
      </c>
      <c r="J72" s="67" t="str">
        <f>IF(Codes!L78&lt;&gt;"",IF(Codes!L78=1,100,IF(Codes!L78=9,Paramètres!$D$162,IF(Codes!L78=2,Paramètres!$D$163,IF(Codes!L78=3,Paramètres!$D$164,IF(Codes!L78="A","",0))))),"")</f>
        <v/>
      </c>
      <c r="K72" s="67" t="str">
        <f>IF(Codes!M78&lt;&gt;"",IF(Codes!M78=1,100,IF(Codes!M78=9,Paramètres!$D$162,IF(Codes!M78=2,Paramètres!$D$163,IF(Codes!M78=3,Paramètres!$D$164,IF(Codes!M78="A","",0))))),"")</f>
        <v/>
      </c>
      <c r="L72" s="67" t="str">
        <f>IF(Codes!N78&lt;&gt;"",IF(Codes!N78=1,100,IF(Codes!N78=9,Paramètres!$D$162,IF(Codes!N78=2,Paramètres!$D$163,IF(Codes!N78=3,Paramètres!$D$164,IF(Codes!N78="A","",0))))),"")</f>
        <v/>
      </c>
      <c r="M72" s="67" t="str">
        <f>IF(Codes!O78&lt;&gt;"",IF(Codes!O78=1,100,IF(Codes!O78=9,Paramètres!$D$162,IF(Codes!O78=2,Paramètres!$D$163,IF(Codes!O78=3,Paramètres!$D$164,IF(Codes!O78="A","",0))))),"")</f>
        <v/>
      </c>
      <c r="N72" s="67" t="str">
        <f>IF(Codes!P78&lt;&gt;"",IF(Codes!P78=1,100,IF(Codes!P78=9,Paramètres!$D$162,IF(Codes!P78=2,Paramètres!$D$163,IF(Codes!P78=3,Paramètres!$D$164,IF(Codes!P78="A","",0))))),"")</f>
        <v/>
      </c>
      <c r="O72" s="67" t="str">
        <f>IF(Codes!Q78&lt;&gt;"",IF(Codes!Q78=1,100,IF(Codes!Q78=9,Paramètres!$D$162,IF(Codes!Q78=2,Paramètres!$D$163,IF(Codes!Q78=3,Paramètres!$D$164,IF(Codes!Q78="A","",0))))),"")</f>
        <v/>
      </c>
      <c r="P72" s="67" t="str">
        <f>IF(Codes!R78&lt;&gt;"",IF(Codes!R78=1,100,IF(Codes!R78=9,Paramètres!$D$162,IF(Codes!R78=2,Paramètres!$D$163,IF(Codes!R78=3,Paramètres!$D$164,IF(Codes!R78="A","",0))))),"")</f>
        <v/>
      </c>
      <c r="Q72" s="67" t="str">
        <f>IF(Codes!S78&lt;&gt;"",IF(Codes!S78=1,100,IF(Codes!S78=9,Paramètres!$D$162,IF(Codes!S78=2,Paramètres!$D$163,IF(Codes!S78=3,Paramètres!$D$164,IF(Codes!S78="A","",0))))),"")</f>
        <v/>
      </c>
      <c r="R72" s="67" t="str">
        <f>IF(Codes!T78&lt;&gt;"",IF(Codes!T78=1,100,IF(Codes!T78=9,Paramètres!$D$162,IF(Codes!T78=2,Paramètres!$D$163,IF(Codes!T78=3,Paramètres!$D$164,IF(Codes!T78="A","",0))))),"")</f>
        <v/>
      </c>
      <c r="S72" s="67" t="str">
        <f>IF(Codes!U78&lt;&gt;"",IF(Codes!U78=1,100,IF(Codes!U78=9,Paramètres!$D$162,IF(Codes!U78=2,Paramètres!$D$163,IF(Codes!U78=3,Paramètres!$D$164,IF(Codes!U78="A","",0))))),"")</f>
        <v/>
      </c>
      <c r="T72" s="67" t="str">
        <f>IF(Codes!V78&lt;&gt;"",IF(Codes!V78=1,100,IF(Codes!V78=9,Paramètres!$D$162,IF(Codes!V78=2,Paramètres!$D$163,IF(Codes!V78=3,Paramètres!$D$164,IF(Codes!V78="A","",0))))),"")</f>
        <v/>
      </c>
      <c r="U72" s="67" t="str">
        <f>IF(Codes!W78&lt;&gt;"",IF(Codes!W78=1,100,IF(Codes!W78=9,Paramètres!$D$162,IF(Codes!W78=2,Paramètres!$D$163,IF(Codes!W78=3,Paramètres!$D$164,IF(Codes!W78="A","",0))))),"")</f>
        <v/>
      </c>
      <c r="V72" s="67" t="str">
        <f>IF(Codes!X78&lt;&gt;"",IF(Codes!X78=1,100,IF(Codes!X78=9,Paramètres!$D$162,IF(Codes!X78=2,Paramètres!$D$163,IF(Codes!X78=3,Paramètres!$D$164,IF(Codes!X78="A","",0))))),"")</f>
        <v/>
      </c>
      <c r="W72" s="67" t="str">
        <f>IF(Codes!Y78&lt;&gt;"",IF(Codes!Y78=1,100,IF(Codes!Y78=9,Paramètres!$D$162,IF(Codes!Y78=2,Paramètres!$D$163,IF(Codes!Y78=3,Paramètres!$D$164,IF(Codes!Y78="A","",0))))),"")</f>
        <v/>
      </c>
      <c r="X72" s="67" t="str">
        <f>IF(Codes!Z78&lt;&gt;"",IF(Codes!Z78=1,100,IF(Codes!Z78=9,Paramètres!$D$162,IF(Codes!Z78=2,Paramètres!$D$163,IF(Codes!Z78=3,Paramètres!$D$164,IF(Codes!Z78="A","",0))))),"")</f>
        <v/>
      </c>
      <c r="Y72" s="67" t="str">
        <f>IF(Codes!AA78&lt;&gt;"",IF(Codes!AA78=1,100,IF(Codes!AA78=9,Paramètres!$D$162,IF(Codes!AA78=2,Paramètres!$D$163,IF(Codes!AA78=3,Paramètres!$D$164,IF(Codes!AA78="A","",0))))),"")</f>
        <v/>
      </c>
      <c r="Z72" s="67" t="str">
        <f>IF(Codes!AB78&lt;&gt;"",IF(Codes!AB78=1,100,IF(Codes!AB78=9,Paramètres!$D$162,IF(Codes!AB78=2,Paramètres!$D$163,IF(Codes!AB78=3,Paramètres!$D$164,IF(Codes!AB78="A","",0))))),"")</f>
        <v/>
      </c>
      <c r="AA72" s="67" t="str">
        <f>IF(Codes!AC78&lt;&gt;"",IF(Codes!AC78=1,100,IF(Codes!AC78=9,Paramètres!$D$162,IF(Codes!AC78=2,Paramètres!$D$163,IF(Codes!AC78=3,Paramètres!$D$164,IF(Codes!AC78="A","",0))))),"")</f>
        <v/>
      </c>
      <c r="AB72" s="67" t="str">
        <f>IF(Codes!AD78&lt;&gt;"",IF(Codes!AD78=1,100,IF(Codes!AD78=9,Paramètres!$D$162,IF(Codes!AD78=2,Paramètres!$D$163,IF(Codes!AD78=3,Paramètres!$D$164,IF(Codes!AD78="A","",0))))),"")</f>
        <v/>
      </c>
      <c r="AC72" s="67" t="str">
        <f>IF(Codes!AE78&lt;&gt;"",IF(Codes!AE78=1,100,IF(Codes!AE78=9,Paramètres!$D$162,IF(Codes!AE78=2,Paramètres!$D$163,IF(Codes!AE78=3,Paramètres!$D$164,IF(Codes!AE78="A","",0))))),"")</f>
        <v/>
      </c>
      <c r="AD72" s="67" t="str">
        <f>IF(Codes!AF78&lt;&gt;"",IF(Codes!AF78=1,100,IF(Codes!AF78=9,Paramètres!$D$162,IF(Codes!AF78=2,Paramètres!$D$163,IF(Codes!AF78=3,Paramètres!$D$164,IF(Codes!AF78="A","",0))))),"")</f>
        <v/>
      </c>
      <c r="AE72" s="67" t="str">
        <f>IF(Codes!AG78&lt;&gt;"",IF(Codes!AG78=1,100,IF(Codes!AG78=9,Paramètres!$D$162,IF(Codes!AG78=2,Paramètres!$D$163,IF(Codes!AG78=3,Paramètres!$D$164,IF(Codes!AG78="A","",0))))),"")</f>
        <v/>
      </c>
      <c r="AF72" s="67" t="str">
        <f>IF(Codes!AH78&lt;&gt;"",IF(Codes!AH78=1,100,IF(Codes!AH78=9,Paramètres!$D$162,IF(Codes!AH78=2,Paramètres!$D$163,IF(Codes!AH78=3,Paramètres!$D$164,IF(Codes!AH78="A","",0))))),"")</f>
        <v/>
      </c>
      <c r="AG72" s="67" t="str">
        <f>IF(Codes!AI78&lt;&gt;"",IF(Codes!AI78=1,100,IF(Codes!AI78=9,Paramètres!$D$162,IF(Codes!AI78=2,Paramètres!$D$163,IF(Codes!AI78=3,Paramètres!$D$164,IF(Codes!AI78="A","",0))))),"")</f>
        <v/>
      </c>
      <c r="AH72" s="67" t="str">
        <f>IF(Codes!AJ78&lt;&gt;"",IF(Codes!AJ78=1,100,IF(Codes!AJ78=9,Paramètres!$D$162,IF(Codes!AJ78=2,Paramètres!$D$163,IF(Codes!AJ78=3,Paramètres!$D$164,IF(Codes!AJ78="A","",0))))),"")</f>
        <v/>
      </c>
      <c r="AI72" s="67" t="str">
        <f>IF(Codes!AK78&lt;&gt;"",IF(Codes!AK78=1,100,IF(Codes!AK78=9,Paramètres!$D$162,IF(Codes!AK78=2,Paramètres!$D$163,IF(Codes!AK78=3,Paramètres!$D$164,IF(Codes!AK78="A","",0))))),"")</f>
        <v/>
      </c>
      <c r="AJ72" s="67" t="str">
        <f>IF(Codes!AL78&lt;&gt;"",IF(Codes!AL78=1,100,IF(Codes!AL78=9,Paramètres!$D$162,IF(Codes!AL78=2,Paramètres!$D$163,IF(Codes!AL78=3,Paramètres!$D$164,IF(Codes!AL78="A","",0))))),"")</f>
        <v/>
      </c>
      <c r="AK72" s="67" t="str">
        <f>IF(Codes!AM78&lt;&gt;"",IF(Codes!AM78=1,100,IF(Codes!AM78=9,Paramètres!$D$162,IF(Codes!AM78=2,Paramètres!$D$163,IF(Codes!AM78=3,Paramètres!$D$164,IF(Codes!AM78="A","",0))))),"")</f>
        <v/>
      </c>
      <c r="AL72" s="67" t="str">
        <f>IF(Codes!AN78&lt;&gt;"",IF(Codes!AN78=1,100,IF(Codes!AN78=9,Paramètres!$D$162,IF(Codes!AN78=2,Paramètres!$D$163,IF(Codes!AN78=3,Paramètres!$D$164,IF(Codes!AN78="A","",0))))),"")</f>
        <v/>
      </c>
      <c r="AM72" s="67" t="str">
        <f>IF(Codes!AO78&lt;&gt;"",IF(Codes!AO78=1,100,IF(Codes!AO78=9,50,IF(Codes!AO78=2,Paramètres!$D$163,IF(Codes!AO78=3,Paramètres!$D$164,IF(Codes!AO78="A","",0))))),"")</f>
        <v/>
      </c>
      <c r="AN72" s="67" t="str">
        <f>IF(Codes!AP78&lt;&gt;"",IF(Codes!AP78=1,100,IF(Codes!AP78=9,50,IF(Codes!AP78=2,Paramètres!$D$163,IF(Codes!AP78=3,Paramètres!$D$164,IF(Codes!AP78="A","",0))))),"")</f>
        <v/>
      </c>
      <c r="AO72" s="67" t="str">
        <f>IF(Codes!AQ78&lt;&gt;"",IF(Codes!AQ78=1,100,IF(Codes!AQ78=9,50,IF(Codes!AQ78=2,Paramètres!$D$163,IF(Codes!AQ78=3,Paramètres!$D$164,IF(Codes!AQ78="A","",0))))),"")</f>
        <v/>
      </c>
      <c r="AP72" s="67" t="str">
        <f>IF(Codes!AR78&lt;&gt;"",IF(Codes!AR78=1,100,IF(Codes!AR78=9,50,IF(Codes!AR78=2,Paramètres!$D$163,IF(Codes!AR78=3,Paramètres!$D$164,IF(Codes!AR78="A","",0))))),"")</f>
        <v/>
      </c>
      <c r="AQ72" s="67" t="str">
        <f>IF(Codes!AS78&lt;&gt;"",IF(Codes!AS78=1,100,IF(Codes!AS78=9,Paramètres!$D$162,IF(Codes!AS78=2,Paramètres!$D$163,IF(Codes!AS78=3,Paramètres!$D$164,IF(Codes!AS78="A","",0))))),"")</f>
        <v/>
      </c>
      <c r="AR72" s="67" t="str">
        <f>IF(Codes!AT78&lt;&gt;"",IF(Codes!AT78=1,100,IF(Codes!AT78=9,50,IF(Codes!AT78=2,Paramètres!$D$163,IF(Codes!AT78=3,Paramètres!$D$164,IF(Codes!AT78="A","",0))))),"")</f>
        <v/>
      </c>
      <c r="AS72" s="67" t="str">
        <f>IF(Codes!AU78&lt;&gt;"",IF(Codes!AU78=1,100,IF(Codes!AU78=9,Paramètres!$D$162,IF(Codes!AU78=2,Paramètres!$D$163,IF(Codes!AU78=3,Paramètres!$D$164,IF(Codes!AU78="A","",0))))),"")</f>
        <v/>
      </c>
      <c r="AT72" s="67" t="str">
        <f>IF(Codes!AV78&lt;&gt;"",IF(Codes!AV78=1,100,IF(Codes!AV78=9,50,IF(Codes!AV78=2,Paramètres!$D$163,IF(Codes!AV78=3,Paramètres!$D$164,IF(Codes!AV78="A","",0))))),"")</f>
        <v/>
      </c>
      <c r="AU72" s="67" t="str">
        <f>IF(Codes!AW78&lt;&gt;"",IF(Codes!AW78=1,100,IF(Codes!AW78=9,Paramètres!$D$162,IF(Codes!AW78=2,Paramètres!$D$163,IF(Codes!AW78=3,Paramètres!$D$164,IF(Codes!AW78="A","",0))))),"")</f>
        <v/>
      </c>
      <c r="AV72" s="67" t="str">
        <f>IF(Codes!AX78&lt;&gt;"",IF(Codes!AX78=1,100,IF(Codes!AX78=9,Paramètres!$D$162,IF(Codes!AX78=2,Paramètres!$D$163,IF(Codes!AX78=3,Paramètres!$D$164,IF(Codes!AX78="A","",0))))),"")</f>
        <v/>
      </c>
      <c r="AW72" s="67" t="str">
        <f>IF(Codes!AY78&lt;&gt;"",IF(Codes!AY78=1,100,IF(Codes!AY78=9,Paramètres!$D$162,IF(Codes!AY78=2,Paramètres!$D$163,IF(Codes!AY78=3,Paramètres!$D$164,IF(Codes!AY78="A","",0))))),"")</f>
        <v/>
      </c>
      <c r="AX72" s="67" t="str">
        <f>IF(Codes!AZ78&lt;&gt;"",IF(Codes!AZ78=1,100,IF(Codes!AZ78=9,50,IF(Codes!AZ78=2,Paramètres!$D$163,IF(Codes!AZ78=3,Paramètres!$D$164,IF(Codes!AZ78="A","",0))))),"")</f>
        <v/>
      </c>
      <c r="AY72" s="67" t="str">
        <f>IF(Codes!BA78&lt;&gt;"",IF(Codes!BA78=1,100,IF(Codes!BA78=9,Paramètres!$D$162,IF(Codes!BA78=2,Paramètres!$D$163,IF(Codes!BA78=3,Paramètres!$D$164,IF(Codes!BA78="A","",0))))),"")</f>
        <v/>
      </c>
      <c r="AZ72" s="67" t="str">
        <f>IF(Codes!BB78&lt;&gt;"",IF(Codes!BB78=1,100,IF(Codes!BB78=9,Paramètres!$D$162,IF(Codes!BB78=2,Paramètres!$D$163,IF(Codes!BB78=3,Paramètres!$D$164,IF(Codes!BB78="A","",0))))),"")</f>
        <v/>
      </c>
      <c r="BA72" s="67" t="str">
        <f>IF(Codes!BC78&lt;&gt;"",IF(Codes!BC78=1,100,IF(Codes!BC78=9,Paramètres!$D$162,IF(Codes!BC78=2,Paramètres!$D$163,IF(Codes!BC78=3,Paramètres!$D$164,IF(Codes!BC78="A","",0))))),"")</f>
        <v/>
      </c>
      <c r="BB72" s="67" t="str">
        <f>IF(Codes!BD78&lt;&gt;"",IF(Codes!BD78=1,100,IF(Codes!BD78=9,Paramètres!$D$162,IF(Codes!BD78=2,Paramètres!$D$163,IF(Codes!BD78=3,Paramètres!$D$164,IF(Codes!BD78="A","",0))))),"")</f>
        <v/>
      </c>
      <c r="BC72" s="67" t="str">
        <f>IF(Codes!BE78&lt;&gt;"",IF(Codes!BE78=1,100,IF(Codes!BE78=9,Paramètres!$D$162,IF(Codes!BE78=2,Paramètres!$D$163,IF(Codes!BE78=3,Paramètres!$D$164,IF(Codes!BE78="A","",0))))),"")</f>
        <v/>
      </c>
      <c r="BD72" s="67" t="str">
        <f>IF(Codes!BF78&lt;&gt;"",IF(Codes!BF78=1,100,IF(Codes!BF78=9,Paramètres!$D$162,IF(Codes!BF78=2,Paramètres!$D$163,IF(Codes!BF78=3,Paramètres!$D$164,IF(Codes!BF78="A","",0))))),"")</f>
        <v/>
      </c>
      <c r="BE72" s="67" t="str">
        <f>IF(Codes!BG78&lt;&gt;"",IF(Codes!BG78=1,100,IF(Codes!BG78=9,Paramètres!$D$162,IF(Codes!BG78=2,Paramètres!$D$163,IF(Codes!BG78=3,Paramètres!$D$164,IF(Codes!BG78="A","",0))))),"")</f>
        <v/>
      </c>
      <c r="BF72" s="67" t="str">
        <f>IF(Codes!BH78&lt;&gt;"",IF(Codes!BH78=1,100,IF(Codes!BH78=9,Paramètres!$D$162,IF(Codes!BH78=2,Paramètres!$D$163,IF(Codes!BH78=3,Paramètres!$D$164,IF(Codes!BH78="A","",0))))),"")</f>
        <v/>
      </c>
      <c r="BG72" s="67" t="str">
        <f>IF(Codes!BI78&lt;&gt;"",IF(Codes!BI78=1,100,IF(Codes!BI78=9,Paramètres!$D$162,IF(Codes!BI78=2,Paramètres!$D$163,IF(Codes!BI78=3,Paramètres!$D$164,IF(Codes!BI78="A","",0))))),"")</f>
        <v/>
      </c>
      <c r="BH72" s="67" t="str">
        <f>IF(Codes!BJ78&lt;&gt;"",IF(Codes!BJ78=1,100,IF(Codes!BJ78=9,50,IF(Codes!BJ78=2,Paramètres!$D$163,IF(Codes!BJ78=3,Paramètres!$D$164,IF(Codes!BJ78="A","",0))))),"")</f>
        <v/>
      </c>
      <c r="BI72" s="67" t="str">
        <f>IF(Codes!BK78&lt;&gt;"",IF(Codes!BK78=1,100,IF(Codes!BK78=9,Paramètres!$D$162,IF(Codes!BK78=2,Paramètres!$D$163,IF(Codes!BK78=3,Paramètres!$D$164,IF(Codes!BK78="A","",0))))),"")</f>
        <v/>
      </c>
      <c r="BJ72" s="67" t="str">
        <f>IF(Codes!BL78&lt;&gt;"",IF(Codes!BL78=1,100,IF(Codes!BL78=9,Paramètres!$D$162,IF(Codes!BL78=2,Paramètres!$D$163,IF(Codes!BL78=3,Paramètres!$D$164,IF(Codes!BL78="A","",0))))),"")</f>
        <v/>
      </c>
      <c r="BK72" s="67" t="str">
        <f>IF(Codes!BM78&lt;&gt;"",IF(Codes!BM78=1,100,IF(Codes!BM78=9,Paramètres!$D$162,IF(Codes!BM78=2,Paramètres!$D$163,IF(Codes!BM78=3,Paramètres!$D$164,IF(Codes!BM78="A","",0))))),"")</f>
        <v/>
      </c>
      <c r="BL72" s="67" t="str">
        <f>IF(Codes!BN78&lt;&gt;"",IF(Codes!BN78=1,100,IF(Codes!BN78=9,Paramètres!$D$162,IF(Codes!BN78=2,Paramètres!$D$163,IF(Codes!BN78=3,Paramètres!$D$164,IF(Codes!BN78="A","",0))))),"")</f>
        <v/>
      </c>
      <c r="BM72" s="67" t="str">
        <f>IF(Codes!BO78&lt;&gt;"",IF(Codes!BO78=1,100,IF(Codes!BO78=9,Paramètres!$D$162,IF(Codes!BO78=2,Paramètres!$D$163,IF(Codes!BO78=3,Paramètres!$D$164,IF(Codes!BO78="A","",0))))),"")</f>
        <v/>
      </c>
      <c r="BN72" s="67" t="str">
        <f>IF(Codes!BP78&lt;&gt;"",IF(Codes!BP78=1,100,IF(Codes!BP78=9,Paramètres!$D$162,IF(Codes!BP78=2,Paramètres!$D$163,IF(Codes!BP78=3,Paramètres!$D$164,IF(Codes!BP78="A","",0))))),"")</f>
        <v/>
      </c>
      <c r="BO72" s="67" t="str">
        <f>IF(Codes!BQ78&lt;&gt;"",IF(Codes!BQ78=1,100,IF(Codes!BQ78=9,Paramètres!$D$162,IF(Codes!BQ78=2,Paramètres!$D$163,IF(Codes!BQ78=3,Paramètres!$D$164,IF(Codes!BQ78="A","",0))))),"")</f>
        <v/>
      </c>
      <c r="BP72" s="67" t="str">
        <f>IF(Codes!BR78&lt;&gt;"",IF(Codes!BR78=1,100,IF(Codes!BR78=9,Paramètres!$D$162,IF(Codes!BR78=2,Paramètres!$D$163,IF(Codes!BR78=3,Paramètres!$D$164,IF(Codes!BR78="A","",0))))),"")</f>
        <v/>
      </c>
      <c r="BQ72" s="67" t="str">
        <f>IF(Codes!BS78&lt;&gt;"",IF(Codes!BS78=1,100,IF(Codes!BS78=9,Paramètres!$D$162,IF(Codes!BS78=2,Paramètres!$D$163,IF(Codes!BS78=3,Paramètres!$D$164,IF(Codes!BS78="A","",0))))),"")</f>
        <v/>
      </c>
      <c r="BR72" s="67" t="str">
        <f>IF(Codes!BT78&lt;&gt;"",IF(Codes!BT78=1,100,IF(Codes!BT78=9,Paramètres!$D$162,IF(Codes!BT78=2,Paramètres!$D$163,IF(Codes!BT78=3,Paramètres!$D$164,IF(Codes!BT78="A","",0))))),"")</f>
        <v/>
      </c>
      <c r="BS72" s="67" t="str">
        <f>IF(Codes!BU78&lt;&gt;"",IF(Codes!BU78=1,100,IF(Codes!BU78=9,Paramètres!$D$162,IF(Codes!BU78=2,Paramètres!$D$163,IF(Codes!BU78=3,Paramètres!$D$164,IF(Codes!BU78="A","",0))))),"")</f>
        <v/>
      </c>
      <c r="BT72" s="67" t="str">
        <f>Codes!C78</f>
        <v/>
      </c>
    </row>
    <row r="73" spans="1:72" s="70" customFormat="1" ht="23.25">
      <c r="A73" s="69" t="str">
        <f>Codes!C79</f>
        <v/>
      </c>
      <c r="B73" s="67" t="str">
        <f>IF(Codes!D79&lt;&gt;"",IF(Codes!D79=1,100,IF(Codes!D79=9,Paramètres!$D$162,IF(Codes!D79=2,Paramètres!$D$163,IF(Codes!D79=3,Paramètres!$D$164,IF(Codes!D79="A","",0))))),"")</f>
        <v/>
      </c>
      <c r="C73" s="67" t="str">
        <f>IF(Codes!E79&lt;&gt;"",IF(Codes!E79=1,100,IF(Codes!E79=9,Paramètres!$D$162,IF(Codes!E79=2,Paramètres!$D$163,IF(Codes!E79=3,Paramètres!$D$164,IF(Codes!E79="A","",0))))),"")</f>
        <v/>
      </c>
      <c r="D73" s="67" t="str">
        <f>IF(Codes!F79&lt;&gt;"",IF(Codes!F79=1,100,IF(Codes!F79=9,Paramètres!$D$162,IF(Codes!F79=2,Paramètres!$D$163,IF(Codes!F79=3,Paramètres!$D$164,IF(Codes!F79="A","",0))))),"")</f>
        <v/>
      </c>
      <c r="E73" s="67" t="str">
        <f>IF(Codes!G79&lt;&gt;"",IF(Codes!G79=1,100,IF(Codes!G79=9,Paramètres!$D$162,IF(Codes!G79=2,Paramètres!$D$163,IF(Codes!G79=3,Paramètres!$D$164,IF(Codes!G79="A","",0))))),"")</f>
        <v/>
      </c>
      <c r="F73" s="67" t="str">
        <f>IF(Codes!H79&lt;&gt;"",IF(Codes!H79=1,100,IF(Codes!H79=9,Paramètres!$D$162,IF(Codes!H79=2,Paramètres!$D$163,IF(Codes!H79=3,Paramètres!$D$164,IF(Codes!H79="A","",0))))),"")</f>
        <v/>
      </c>
      <c r="G73" s="67" t="str">
        <f>IF(Codes!I79&lt;&gt;"",IF(Codes!I79=1,100,IF(Codes!I79=9,Paramètres!$D$162,IF(Codes!I79=2,Paramètres!$D$163,IF(Codes!I79=3,Paramètres!$D$164,IF(Codes!I79="A","",0))))),"")</f>
        <v/>
      </c>
      <c r="H73" s="67" t="str">
        <f>IF(Codes!J79&lt;&gt;"",IF(Codes!J79=1,100,IF(Codes!J79=9,Paramètres!$D$162,IF(Codes!J79=2,Paramètres!$D$163,IF(Codes!J79=3,Paramètres!$D$164,IF(Codes!J79="A","",0))))),"")</f>
        <v/>
      </c>
      <c r="I73" s="67" t="str">
        <f>IF(Codes!K79&lt;&gt;"",IF(Codes!K79=1,100,IF(Codes!K79=9,Paramètres!$D$162,IF(Codes!K79=2,Paramètres!$D$163,IF(Codes!K79=3,Paramètres!$D$164,IF(Codes!K79="A","",0))))),"")</f>
        <v/>
      </c>
      <c r="J73" s="67" t="str">
        <f>IF(Codes!L79&lt;&gt;"",IF(Codes!L79=1,100,IF(Codes!L79=9,Paramètres!$D$162,IF(Codes!L79=2,Paramètres!$D$163,IF(Codes!L79=3,Paramètres!$D$164,IF(Codes!L79="A","",0))))),"")</f>
        <v/>
      </c>
      <c r="K73" s="67" t="str">
        <f>IF(Codes!M79&lt;&gt;"",IF(Codes!M79=1,100,IF(Codes!M79=9,Paramètres!$D$162,IF(Codes!M79=2,Paramètres!$D$163,IF(Codes!M79=3,Paramètres!$D$164,IF(Codes!M79="A","",0))))),"")</f>
        <v/>
      </c>
      <c r="L73" s="67" t="str">
        <f>IF(Codes!N79&lt;&gt;"",IF(Codes!N79=1,100,IF(Codes!N79=9,Paramètres!$D$162,IF(Codes!N79=2,Paramètres!$D$163,IF(Codes!N79=3,Paramètres!$D$164,IF(Codes!N79="A","",0))))),"")</f>
        <v/>
      </c>
      <c r="M73" s="67" t="str">
        <f>IF(Codes!O79&lt;&gt;"",IF(Codes!O79=1,100,IF(Codes!O79=9,Paramètres!$D$162,IF(Codes!O79=2,Paramètres!$D$163,IF(Codes!O79=3,Paramètres!$D$164,IF(Codes!O79="A","",0))))),"")</f>
        <v/>
      </c>
      <c r="N73" s="67" t="str">
        <f>IF(Codes!P79&lt;&gt;"",IF(Codes!P79=1,100,IF(Codes!P79=9,Paramètres!$D$162,IF(Codes!P79=2,Paramètres!$D$163,IF(Codes!P79=3,Paramètres!$D$164,IF(Codes!P79="A","",0))))),"")</f>
        <v/>
      </c>
      <c r="O73" s="67" t="str">
        <f>IF(Codes!Q79&lt;&gt;"",IF(Codes!Q79=1,100,IF(Codes!Q79=9,Paramètres!$D$162,IF(Codes!Q79=2,Paramètres!$D$163,IF(Codes!Q79=3,Paramètres!$D$164,IF(Codes!Q79="A","",0))))),"")</f>
        <v/>
      </c>
      <c r="P73" s="67" t="str">
        <f>IF(Codes!R79&lt;&gt;"",IF(Codes!R79=1,100,IF(Codes!R79=9,Paramètres!$D$162,IF(Codes!R79=2,Paramètres!$D$163,IF(Codes!R79=3,Paramètres!$D$164,IF(Codes!R79="A","",0))))),"")</f>
        <v/>
      </c>
      <c r="Q73" s="67" t="str">
        <f>IF(Codes!S79&lt;&gt;"",IF(Codes!S79=1,100,IF(Codes!S79=9,Paramètres!$D$162,IF(Codes!S79=2,Paramètres!$D$163,IF(Codes!S79=3,Paramètres!$D$164,IF(Codes!S79="A","",0))))),"")</f>
        <v/>
      </c>
      <c r="R73" s="67" t="str">
        <f>IF(Codes!T79&lt;&gt;"",IF(Codes!T79=1,100,IF(Codes!T79=9,Paramètres!$D$162,IF(Codes!T79=2,Paramètres!$D$163,IF(Codes!T79=3,Paramètres!$D$164,IF(Codes!T79="A","",0))))),"")</f>
        <v/>
      </c>
      <c r="S73" s="67" t="str">
        <f>IF(Codes!U79&lt;&gt;"",IF(Codes!U79=1,100,IF(Codes!U79=9,Paramètres!$D$162,IF(Codes!U79=2,Paramètres!$D$163,IF(Codes!U79=3,Paramètres!$D$164,IF(Codes!U79="A","",0))))),"")</f>
        <v/>
      </c>
      <c r="T73" s="67" t="str">
        <f>IF(Codes!V79&lt;&gt;"",IF(Codes!V79=1,100,IF(Codes!V79=9,Paramètres!$D$162,IF(Codes!V79=2,Paramètres!$D$163,IF(Codes!V79=3,Paramètres!$D$164,IF(Codes!V79="A","",0))))),"")</f>
        <v/>
      </c>
      <c r="U73" s="67" t="str">
        <f>IF(Codes!W79&lt;&gt;"",IF(Codes!W79=1,100,IF(Codes!W79=9,Paramètres!$D$162,IF(Codes!W79=2,Paramètres!$D$163,IF(Codes!W79=3,Paramètres!$D$164,IF(Codes!W79="A","",0))))),"")</f>
        <v/>
      </c>
      <c r="V73" s="67" t="str">
        <f>IF(Codes!X79&lt;&gt;"",IF(Codes!X79=1,100,IF(Codes!X79=9,Paramètres!$D$162,IF(Codes!X79=2,Paramètres!$D$163,IF(Codes!X79=3,Paramètres!$D$164,IF(Codes!X79="A","",0))))),"")</f>
        <v/>
      </c>
      <c r="W73" s="67" t="str">
        <f>IF(Codes!Y79&lt;&gt;"",IF(Codes!Y79=1,100,IF(Codes!Y79=9,Paramètres!$D$162,IF(Codes!Y79=2,Paramètres!$D$163,IF(Codes!Y79=3,Paramètres!$D$164,IF(Codes!Y79="A","",0))))),"")</f>
        <v/>
      </c>
      <c r="X73" s="67" t="str">
        <f>IF(Codes!Z79&lt;&gt;"",IF(Codes!Z79=1,100,IF(Codes!Z79=9,Paramètres!$D$162,IF(Codes!Z79=2,Paramètres!$D$163,IF(Codes!Z79=3,Paramètres!$D$164,IF(Codes!Z79="A","",0))))),"")</f>
        <v/>
      </c>
      <c r="Y73" s="67" t="str">
        <f>IF(Codes!AA79&lt;&gt;"",IF(Codes!AA79=1,100,IF(Codes!AA79=9,Paramètres!$D$162,IF(Codes!AA79=2,Paramètres!$D$163,IF(Codes!AA79=3,Paramètres!$D$164,IF(Codes!AA79="A","",0))))),"")</f>
        <v/>
      </c>
      <c r="Z73" s="67" t="str">
        <f>IF(Codes!AB79&lt;&gt;"",IF(Codes!AB79=1,100,IF(Codes!AB79=9,Paramètres!$D$162,IF(Codes!AB79=2,Paramètres!$D$163,IF(Codes!AB79=3,Paramètres!$D$164,IF(Codes!AB79="A","",0))))),"")</f>
        <v/>
      </c>
      <c r="AA73" s="67" t="str">
        <f>IF(Codes!AC79&lt;&gt;"",IF(Codes!AC79=1,100,IF(Codes!AC79=9,Paramètres!$D$162,IF(Codes!AC79=2,Paramètres!$D$163,IF(Codes!AC79=3,Paramètres!$D$164,IF(Codes!AC79="A","",0))))),"")</f>
        <v/>
      </c>
      <c r="AB73" s="67" t="str">
        <f>IF(Codes!AD79&lt;&gt;"",IF(Codes!AD79=1,100,IF(Codes!AD79=9,Paramètres!$D$162,IF(Codes!AD79=2,Paramètres!$D$163,IF(Codes!AD79=3,Paramètres!$D$164,IF(Codes!AD79="A","",0))))),"")</f>
        <v/>
      </c>
      <c r="AC73" s="67" t="str">
        <f>IF(Codes!AE79&lt;&gt;"",IF(Codes!AE79=1,100,IF(Codes!AE79=9,Paramètres!$D$162,IF(Codes!AE79=2,Paramètres!$D$163,IF(Codes!AE79=3,Paramètres!$D$164,IF(Codes!AE79="A","",0))))),"")</f>
        <v/>
      </c>
      <c r="AD73" s="67" t="str">
        <f>IF(Codes!AF79&lt;&gt;"",IF(Codes!AF79=1,100,IF(Codes!AF79=9,Paramètres!$D$162,IF(Codes!AF79=2,Paramètres!$D$163,IF(Codes!AF79=3,Paramètres!$D$164,IF(Codes!AF79="A","",0))))),"")</f>
        <v/>
      </c>
      <c r="AE73" s="67" t="str">
        <f>IF(Codes!AG79&lt;&gt;"",IF(Codes!AG79=1,100,IF(Codes!AG79=9,Paramètres!$D$162,IF(Codes!AG79=2,Paramètres!$D$163,IF(Codes!AG79=3,Paramètres!$D$164,IF(Codes!AG79="A","",0))))),"")</f>
        <v/>
      </c>
      <c r="AF73" s="67" t="str">
        <f>IF(Codes!AH79&lt;&gt;"",IF(Codes!AH79=1,100,IF(Codes!AH79=9,Paramètres!$D$162,IF(Codes!AH79=2,Paramètres!$D$163,IF(Codes!AH79=3,Paramètres!$D$164,IF(Codes!AH79="A","",0))))),"")</f>
        <v/>
      </c>
      <c r="AG73" s="67" t="str">
        <f>IF(Codes!AI79&lt;&gt;"",IF(Codes!AI79=1,100,IF(Codes!AI79=9,Paramètres!$D$162,IF(Codes!AI79=2,Paramètres!$D$163,IF(Codes!AI79=3,Paramètres!$D$164,IF(Codes!AI79="A","",0))))),"")</f>
        <v/>
      </c>
      <c r="AH73" s="67" t="str">
        <f>IF(Codes!AJ79&lt;&gt;"",IF(Codes!AJ79=1,100,IF(Codes!AJ79=9,Paramètres!$D$162,IF(Codes!AJ79=2,Paramètres!$D$163,IF(Codes!AJ79=3,Paramètres!$D$164,IF(Codes!AJ79="A","",0))))),"")</f>
        <v/>
      </c>
      <c r="AI73" s="67" t="str">
        <f>IF(Codes!AK79&lt;&gt;"",IF(Codes!AK79=1,100,IF(Codes!AK79=9,Paramètres!$D$162,IF(Codes!AK79=2,Paramètres!$D$163,IF(Codes!AK79=3,Paramètres!$D$164,IF(Codes!AK79="A","",0))))),"")</f>
        <v/>
      </c>
      <c r="AJ73" s="67" t="str">
        <f>IF(Codes!AL79&lt;&gt;"",IF(Codes!AL79=1,100,IF(Codes!AL79=9,Paramètres!$D$162,IF(Codes!AL79=2,Paramètres!$D$163,IF(Codes!AL79=3,Paramètres!$D$164,IF(Codes!AL79="A","",0))))),"")</f>
        <v/>
      </c>
      <c r="AK73" s="67" t="str">
        <f>IF(Codes!AM79&lt;&gt;"",IF(Codes!AM79=1,100,IF(Codes!AM79=9,Paramètres!$D$162,IF(Codes!AM79=2,Paramètres!$D$163,IF(Codes!AM79=3,Paramètres!$D$164,IF(Codes!AM79="A","",0))))),"")</f>
        <v/>
      </c>
      <c r="AL73" s="67" t="str">
        <f>IF(Codes!AN79&lt;&gt;"",IF(Codes!AN79=1,100,IF(Codes!AN79=9,Paramètres!$D$162,IF(Codes!AN79=2,Paramètres!$D$163,IF(Codes!AN79=3,Paramètres!$D$164,IF(Codes!AN79="A","",0))))),"")</f>
        <v/>
      </c>
      <c r="AM73" s="67" t="str">
        <f>IF(Codes!AO79&lt;&gt;"",IF(Codes!AO79=1,100,IF(Codes!AO79=9,50,IF(Codes!AO79=2,Paramètres!$D$163,IF(Codes!AO79=3,Paramètres!$D$164,IF(Codes!AO79="A","",0))))),"")</f>
        <v/>
      </c>
      <c r="AN73" s="67" t="str">
        <f>IF(Codes!AP79&lt;&gt;"",IF(Codes!AP79=1,100,IF(Codes!AP79=9,50,IF(Codes!AP79=2,Paramètres!$D$163,IF(Codes!AP79=3,Paramètres!$D$164,IF(Codes!AP79="A","",0))))),"")</f>
        <v/>
      </c>
      <c r="AO73" s="67" t="str">
        <f>IF(Codes!AQ79&lt;&gt;"",IF(Codes!AQ79=1,100,IF(Codes!AQ79=9,50,IF(Codes!AQ79=2,Paramètres!$D$163,IF(Codes!AQ79=3,Paramètres!$D$164,IF(Codes!AQ79="A","",0))))),"")</f>
        <v/>
      </c>
      <c r="AP73" s="67" t="str">
        <f>IF(Codes!AR79&lt;&gt;"",IF(Codes!AR79=1,100,IF(Codes!AR79=9,50,IF(Codes!AR79=2,Paramètres!$D$163,IF(Codes!AR79=3,Paramètres!$D$164,IF(Codes!AR79="A","",0))))),"")</f>
        <v/>
      </c>
      <c r="AQ73" s="67" t="str">
        <f>IF(Codes!AS79&lt;&gt;"",IF(Codes!AS79=1,100,IF(Codes!AS79=9,Paramètres!$D$162,IF(Codes!AS79=2,Paramètres!$D$163,IF(Codes!AS79=3,Paramètres!$D$164,IF(Codes!AS79="A","",0))))),"")</f>
        <v/>
      </c>
      <c r="AR73" s="67" t="str">
        <f>IF(Codes!AT79&lt;&gt;"",IF(Codes!AT79=1,100,IF(Codes!AT79=9,50,IF(Codes!AT79=2,Paramètres!$D$163,IF(Codes!AT79=3,Paramètres!$D$164,IF(Codes!AT79="A","",0))))),"")</f>
        <v/>
      </c>
      <c r="AS73" s="67" t="str">
        <f>IF(Codes!AU79&lt;&gt;"",IF(Codes!AU79=1,100,IF(Codes!AU79=9,Paramètres!$D$162,IF(Codes!AU79=2,Paramètres!$D$163,IF(Codes!AU79=3,Paramètres!$D$164,IF(Codes!AU79="A","",0))))),"")</f>
        <v/>
      </c>
      <c r="AT73" s="67" t="str">
        <f>IF(Codes!AV79&lt;&gt;"",IF(Codes!AV79=1,100,IF(Codes!AV79=9,50,IF(Codes!AV79=2,Paramètres!$D$163,IF(Codes!AV79=3,Paramètres!$D$164,IF(Codes!AV79="A","",0))))),"")</f>
        <v/>
      </c>
      <c r="AU73" s="67" t="str">
        <f>IF(Codes!AW79&lt;&gt;"",IF(Codes!AW79=1,100,IF(Codes!AW79=9,Paramètres!$D$162,IF(Codes!AW79=2,Paramètres!$D$163,IF(Codes!AW79=3,Paramètres!$D$164,IF(Codes!AW79="A","",0))))),"")</f>
        <v/>
      </c>
      <c r="AV73" s="67" t="str">
        <f>IF(Codes!AX79&lt;&gt;"",IF(Codes!AX79=1,100,IF(Codes!AX79=9,Paramètres!$D$162,IF(Codes!AX79=2,Paramètres!$D$163,IF(Codes!AX79=3,Paramètres!$D$164,IF(Codes!AX79="A","",0))))),"")</f>
        <v/>
      </c>
      <c r="AW73" s="67" t="str">
        <f>IF(Codes!AY79&lt;&gt;"",IF(Codes!AY79=1,100,IF(Codes!AY79=9,Paramètres!$D$162,IF(Codes!AY79=2,Paramètres!$D$163,IF(Codes!AY79=3,Paramètres!$D$164,IF(Codes!AY79="A","",0))))),"")</f>
        <v/>
      </c>
      <c r="AX73" s="67" t="str">
        <f>IF(Codes!AZ79&lt;&gt;"",IF(Codes!AZ79=1,100,IF(Codes!AZ79=9,50,IF(Codes!AZ79=2,Paramètres!$D$163,IF(Codes!AZ79=3,Paramètres!$D$164,IF(Codes!AZ79="A","",0))))),"")</f>
        <v/>
      </c>
      <c r="AY73" s="67" t="str">
        <f>IF(Codes!BA79&lt;&gt;"",IF(Codes!BA79=1,100,IF(Codes!BA79=9,Paramètres!$D$162,IF(Codes!BA79=2,Paramètres!$D$163,IF(Codes!BA79=3,Paramètres!$D$164,IF(Codes!BA79="A","",0))))),"")</f>
        <v/>
      </c>
      <c r="AZ73" s="67" t="str">
        <f>IF(Codes!BB79&lt;&gt;"",IF(Codes!BB79=1,100,IF(Codes!BB79=9,Paramètres!$D$162,IF(Codes!BB79=2,Paramètres!$D$163,IF(Codes!BB79=3,Paramètres!$D$164,IF(Codes!BB79="A","",0))))),"")</f>
        <v/>
      </c>
      <c r="BA73" s="67" t="str">
        <f>IF(Codes!BC79&lt;&gt;"",IF(Codes!BC79=1,100,IF(Codes!BC79=9,Paramètres!$D$162,IF(Codes!BC79=2,Paramètres!$D$163,IF(Codes!BC79=3,Paramètres!$D$164,IF(Codes!BC79="A","",0))))),"")</f>
        <v/>
      </c>
      <c r="BB73" s="67" t="str">
        <f>IF(Codes!BD79&lt;&gt;"",IF(Codes!BD79=1,100,IF(Codes!BD79=9,Paramètres!$D$162,IF(Codes!BD79=2,Paramètres!$D$163,IF(Codes!BD79=3,Paramètres!$D$164,IF(Codes!BD79="A","",0))))),"")</f>
        <v/>
      </c>
      <c r="BC73" s="67" t="str">
        <f>IF(Codes!BE79&lt;&gt;"",IF(Codes!BE79=1,100,IF(Codes!BE79=9,Paramètres!$D$162,IF(Codes!BE79=2,Paramètres!$D$163,IF(Codes!BE79=3,Paramètres!$D$164,IF(Codes!BE79="A","",0))))),"")</f>
        <v/>
      </c>
      <c r="BD73" s="67" t="str">
        <f>IF(Codes!BF79&lt;&gt;"",IF(Codes!BF79=1,100,IF(Codes!BF79=9,Paramètres!$D$162,IF(Codes!BF79=2,Paramètres!$D$163,IF(Codes!BF79=3,Paramètres!$D$164,IF(Codes!BF79="A","",0))))),"")</f>
        <v/>
      </c>
      <c r="BE73" s="67" t="str">
        <f>IF(Codes!BG79&lt;&gt;"",IF(Codes!BG79=1,100,IF(Codes!BG79=9,Paramètres!$D$162,IF(Codes!BG79=2,Paramètres!$D$163,IF(Codes!BG79=3,Paramètres!$D$164,IF(Codes!BG79="A","",0))))),"")</f>
        <v/>
      </c>
      <c r="BF73" s="67" t="str">
        <f>IF(Codes!BH79&lt;&gt;"",IF(Codes!BH79=1,100,IF(Codes!BH79=9,Paramètres!$D$162,IF(Codes!BH79=2,Paramètres!$D$163,IF(Codes!BH79=3,Paramètres!$D$164,IF(Codes!BH79="A","",0))))),"")</f>
        <v/>
      </c>
      <c r="BG73" s="67" t="str">
        <f>IF(Codes!BI79&lt;&gt;"",IF(Codes!BI79=1,100,IF(Codes!BI79=9,Paramètres!$D$162,IF(Codes!BI79=2,Paramètres!$D$163,IF(Codes!BI79=3,Paramètres!$D$164,IF(Codes!BI79="A","",0))))),"")</f>
        <v/>
      </c>
      <c r="BH73" s="67" t="str">
        <f>IF(Codes!BJ79&lt;&gt;"",IF(Codes!BJ79=1,100,IF(Codes!BJ79=9,50,IF(Codes!BJ79=2,Paramètres!$D$163,IF(Codes!BJ79=3,Paramètres!$D$164,IF(Codes!BJ79="A","",0))))),"")</f>
        <v/>
      </c>
      <c r="BI73" s="67" t="str">
        <f>IF(Codes!BK79&lt;&gt;"",IF(Codes!BK79=1,100,IF(Codes!BK79=9,Paramètres!$D$162,IF(Codes!BK79=2,Paramètres!$D$163,IF(Codes!BK79=3,Paramètres!$D$164,IF(Codes!BK79="A","",0))))),"")</f>
        <v/>
      </c>
      <c r="BJ73" s="67" t="str">
        <f>IF(Codes!BL79&lt;&gt;"",IF(Codes!BL79=1,100,IF(Codes!BL79=9,Paramètres!$D$162,IF(Codes!BL79=2,Paramètres!$D$163,IF(Codes!BL79=3,Paramètres!$D$164,IF(Codes!BL79="A","",0))))),"")</f>
        <v/>
      </c>
      <c r="BK73" s="67" t="str">
        <f>IF(Codes!BM79&lt;&gt;"",IF(Codes!BM79=1,100,IF(Codes!BM79=9,Paramètres!$D$162,IF(Codes!BM79=2,Paramètres!$D$163,IF(Codes!BM79=3,Paramètres!$D$164,IF(Codes!BM79="A","",0))))),"")</f>
        <v/>
      </c>
      <c r="BL73" s="67" t="str">
        <f>IF(Codes!BN79&lt;&gt;"",IF(Codes!BN79=1,100,IF(Codes!BN79=9,Paramètres!$D$162,IF(Codes!BN79=2,Paramètres!$D$163,IF(Codes!BN79=3,Paramètres!$D$164,IF(Codes!BN79="A","",0))))),"")</f>
        <v/>
      </c>
      <c r="BM73" s="67" t="str">
        <f>IF(Codes!BO79&lt;&gt;"",IF(Codes!BO79=1,100,IF(Codes!BO79=9,Paramètres!$D$162,IF(Codes!BO79=2,Paramètres!$D$163,IF(Codes!BO79=3,Paramètres!$D$164,IF(Codes!BO79="A","",0))))),"")</f>
        <v/>
      </c>
      <c r="BN73" s="67" t="str">
        <f>IF(Codes!BP79&lt;&gt;"",IF(Codes!BP79=1,100,IF(Codes!BP79=9,Paramètres!$D$162,IF(Codes!BP79=2,Paramètres!$D$163,IF(Codes!BP79=3,Paramètres!$D$164,IF(Codes!BP79="A","",0))))),"")</f>
        <v/>
      </c>
      <c r="BO73" s="67" t="str">
        <f>IF(Codes!BQ79&lt;&gt;"",IF(Codes!BQ79=1,100,IF(Codes!BQ79=9,Paramètres!$D$162,IF(Codes!BQ79=2,Paramètres!$D$163,IF(Codes!BQ79=3,Paramètres!$D$164,IF(Codes!BQ79="A","",0))))),"")</f>
        <v/>
      </c>
      <c r="BP73" s="67" t="str">
        <f>IF(Codes!BR79&lt;&gt;"",IF(Codes!BR79=1,100,IF(Codes!BR79=9,Paramètres!$D$162,IF(Codes!BR79=2,Paramètres!$D$163,IF(Codes!BR79=3,Paramètres!$D$164,IF(Codes!BR79="A","",0))))),"")</f>
        <v/>
      </c>
      <c r="BQ73" s="67" t="str">
        <f>IF(Codes!BS79&lt;&gt;"",IF(Codes!BS79=1,100,IF(Codes!BS79=9,Paramètres!$D$162,IF(Codes!BS79=2,Paramètres!$D$163,IF(Codes!BS79=3,Paramètres!$D$164,IF(Codes!BS79="A","",0))))),"")</f>
        <v/>
      </c>
      <c r="BR73" s="67" t="str">
        <f>IF(Codes!BT79&lt;&gt;"",IF(Codes!BT79=1,100,IF(Codes!BT79=9,Paramètres!$D$162,IF(Codes!BT79=2,Paramètres!$D$163,IF(Codes!BT79=3,Paramètres!$D$164,IF(Codes!BT79="A","",0))))),"")</f>
        <v/>
      </c>
      <c r="BS73" s="67" t="str">
        <f>IF(Codes!BU79&lt;&gt;"",IF(Codes!BU79=1,100,IF(Codes!BU79=9,Paramètres!$D$162,IF(Codes!BU79=2,Paramètres!$D$163,IF(Codes!BU79=3,Paramètres!$D$164,IF(Codes!BU79="A","",0))))),"")</f>
        <v/>
      </c>
      <c r="BT73" s="67" t="str">
        <f>Codes!C79</f>
        <v/>
      </c>
    </row>
    <row r="74" spans="1:72" s="70" customFormat="1" ht="23.25">
      <c r="A74" s="69" t="str">
        <f>Codes!C80</f>
        <v/>
      </c>
      <c r="B74" s="67" t="str">
        <f>IF(Codes!D80&lt;&gt;"",IF(Codes!D80=1,100,IF(Codes!D80=9,Paramètres!$D$162,IF(Codes!D80=2,Paramètres!$D$163,IF(Codes!D80=3,Paramètres!$D$164,IF(Codes!D80="A","",0))))),"")</f>
        <v/>
      </c>
      <c r="C74" s="67" t="str">
        <f>IF(Codes!E80&lt;&gt;"",IF(Codes!E80=1,100,IF(Codes!E80=9,Paramètres!$D$162,IF(Codes!E80=2,Paramètres!$D$163,IF(Codes!E80=3,Paramètres!$D$164,IF(Codes!E80="A","",0))))),"")</f>
        <v/>
      </c>
      <c r="D74" s="67" t="str">
        <f>IF(Codes!F80&lt;&gt;"",IF(Codes!F80=1,100,IF(Codes!F80=9,Paramètres!$D$162,IF(Codes!F80=2,Paramètres!$D$163,IF(Codes!F80=3,Paramètres!$D$164,IF(Codes!F80="A","",0))))),"")</f>
        <v/>
      </c>
      <c r="E74" s="67" t="str">
        <f>IF(Codes!G80&lt;&gt;"",IF(Codes!G80=1,100,IF(Codes!G80=9,Paramètres!$D$162,IF(Codes!G80=2,Paramètres!$D$163,IF(Codes!G80=3,Paramètres!$D$164,IF(Codes!G80="A","",0))))),"")</f>
        <v/>
      </c>
      <c r="F74" s="67" t="str">
        <f>IF(Codes!H80&lt;&gt;"",IF(Codes!H80=1,100,IF(Codes!H80=9,Paramètres!$D$162,IF(Codes!H80=2,Paramètres!$D$163,IF(Codes!H80=3,Paramètres!$D$164,IF(Codes!H80="A","",0))))),"")</f>
        <v/>
      </c>
      <c r="G74" s="67" t="str">
        <f>IF(Codes!I80&lt;&gt;"",IF(Codes!I80=1,100,IF(Codes!I80=9,Paramètres!$D$162,IF(Codes!I80=2,Paramètres!$D$163,IF(Codes!I80=3,Paramètres!$D$164,IF(Codes!I80="A","",0))))),"")</f>
        <v/>
      </c>
      <c r="H74" s="67" t="str">
        <f>IF(Codes!J80&lt;&gt;"",IF(Codes!J80=1,100,IF(Codes!J80=9,Paramètres!$D$162,IF(Codes!J80=2,Paramètres!$D$163,IF(Codes!J80=3,Paramètres!$D$164,IF(Codes!J80="A","",0))))),"")</f>
        <v/>
      </c>
      <c r="I74" s="67" t="str">
        <f>IF(Codes!K80&lt;&gt;"",IF(Codes!K80=1,100,IF(Codes!K80=9,Paramètres!$D$162,IF(Codes!K80=2,Paramètres!$D$163,IF(Codes!K80=3,Paramètres!$D$164,IF(Codes!K80="A","",0))))),"")</f>
        <v/>
      </c>
      <c r="J74" s="67" t="str">
        <f>IF(Codes!L80&lt;&gt;"",IF(Codes!L80=1,100,IF(Codes!L80=9,Paramètres!$D$162,IF(Codes!L80=2,Paramètres!$D$163,IF(Codes!L80=3,Paramètres!$D$164,IF(Codes!L80="A","",0))))),"")</f>
        <v/>
      </c>
      <c r="K74" s="67" t="str">
        <f>IF(Codes!M80&lt;&gt;"",IF(Codes!M80=1,100,IF(Codes!M80=9,Paramètres!$D$162,IF(Codes!M80=2,Paramètres!$D$163,IF(Codes!M80=3,Paramètres!$D$164,IF(Codes!M80="A","",0))))),"")</f>
        <v/>
      </c>
      <c r="L74" s="67" t="str">
        <f>IF(Codes!N80&lt;&gt;"",IF(Codes!N80=1,100,IF(Codes!N80=9,Paramètres!$D$162,IF(Codes!N80=2,Paramètres!$D$163,IF(Codes!N80=3,Paramètres!$D$164,IF(Codes!N80="A","",0))))),"")</f>
        <v/>
      </c>
      <c r="M74" s="67" t="str">
        <f>IF(Codes!O80&lt;&gt;"",IF(Codes!O80=1,100,IF(Codes!O80=9,Paramètres!$D$162,IF(Codes!O80=2,Paramètres!$D$163,IF(Codes!O80=3,Paramètres!$D$164,IF(Codes!O80="A","",0))))),"")</f>
        <v/>
      </c>
      <c r="N74" s="67" t="str">
        <f>IF(Codes!P80&lt;&gt;"",IF(Codes!P80=1,100,IF(Codes!P80=9,Paramètres!$D$162,IF(Codes!P80=2,Paramètres!$D$163,IF(Codes!P80=3,Paramètres!$D$164,IF(Codes!P80="A","",0))))),"")</f>
        <v/>
      </c>
      <c r="O74" s="67" t="str">
        <f>IF(Codes!Q80&lt;&gt;"",IF(Codes!Q80=1,100,IF(Codes!Q80=9,Paramètres!$D$162,IF(Codes!Q80=2,Paramètres!$D$163,IF(Codes!Q80=3,Paramètres!$D$164,IF(Codes!Q80="A","",0))))),"")</f>
        <v/>
      </c>
      <c r="P74" s="67" t="str">
        <f>IF(Codes!R80&lt;&gt;"",IF(Codes!R80=1,100,IF(Codes!R80=9,Paramètres!$D$162,IF(Codes!R80=2,Paramètres!$D$163,IF(Codes!R80=3,Paramètres!$D$164,IF(Codes!R80="A","",0))))),"")</f>
        <v/>
      </c>
      <c r="Q74" s="67" t="str">
        <f>IF(Codes!S80&lt;&gt;"",IF(Codes!S80=1,100,IF(Codes!S80=9,Paramètres!$D$162,IF(Codes!S80=2,Paramètres!$D$163,IF(Codes!S80=3,Paramètres!$D$164,IF(Codes!S80="A","",0))))),"")</f>
        <v/>
      </c>
      <c r="R74" s="67" t="str">
        <f>IF(Codes!T80&lt;&gt;"",IF(Codes!T80=1,100,IF(Codes!T80=9,Paramètres!$D$162,IF(Codes!T80=2,Paramètres!$D$163,IF(Codes!T80=3,Paramètres!$D$164,IF(Codes!T80="A","",0))))),"")</f>
        <v/>
      </c>
      <c r="S74" s="67" t="str">
        <f>IF(Codes!U80&lt;&gt;"",IF(Codes!U80=1,100,IF(Codes!U80=9,Paramètres!$D$162,IF(Codes!U80=2,Paramètres!$D$163,IF(Codes!U80=3,Paramètres!$D$164,IF(Codes!U80="A","",0))))),"")</f>
        <v/>
      </c>
      <c r="T74" s="67" t="str">
        <f>IF(Codes!V80&lt;&gt;"",IF(Codes!V80=1,100,IF(Codes!V80=9,Paramètres!$D$162,IF(Codes!V80=2,Paramètres!$D$163,IF(Codes!V80=3,Paramètres!$D$164,IF(Codes!V80="A","",0))))),"")</f>
        <v/>
      </c>
      <c r="U74" s="67" t="str">
        <f>IF(Codes!W80&lt;&gt;"",IF(Codes!W80=1,100,IF(Codes!W80=9,Paramètres!$D$162,IF(Codes!W80=2,Paramètres!$D$163,IF(Codes!W80=3,Paramètres!$D$164,IF(Codes!W80="A","",0))))),"")</f>
        <v/>
      </c>
      <c r="V74" s="67" t="str">
        <f>IF(Codes!X80&lt;&gt;"",IF(Codes!X80=1,100,IF(Codes!X80=9,Paramètres!$D$162,IF(Codes!X80=2,Paramètres!$D$163,IF(Codes!X80=3,Paramètres!$D$164,IF(Codes!X80="A","",0))))),"")</f>
        <v/>
      </c>
      <c r="W74" s="67" t="str">
        <f>IF(Codes!Y80&lt;&gt;"",IF(Codes!Y80=1,100,IF(Codes!Y80=9,Paramètres!$D$162,IF(Codes!Y80=2,Paramètres!$D$163,IF(Codes!Y80=3,Paramètres!$D$164,IF(Codes!Y80="A","",0))))),"")</f>
        <v/>
      </c>
      <c r="X74" s="67" t="str">
        <f>IF(Codes!Z80&lt;&gt;"",IF(Codes!Z80=1,100,IF(Codes!Z80=9,Paramètres!$D$162,IF(Codes!Z80=2,Paramètres!$D$163,IF(Codes!Z80=3,Paramètres!$D$164,IF(Codes!Z80="A","",0))))),"")</f>
        <v/>
      </c>
      <c r="Y74" s="67" t="str">
        <f>IF(Codes!AA80&lt;&gt;"",IF(Codes!AA80=1,100,IF(Codes!AA80=9,Paramètres!$D$162,IF(Codes!AA80=2,Paramètres!$D$163,IF(Codes!AA80=3,Paramètres!$D$164,IF(Codes!AA80="A","",0))))),"")</f>
        <v/>
      </c>
      <c r="Z74" s="67" t="str">
        <f>IF(Codes!AB80&lt;&gt;"",IF(Codes!AB80=1,100,IF(Codes!AB80=9,Paramètres!$D$162,IF(Codes!AB80=2,Paramètres!$D$163,IF(Codes!AB80=3,Paramètres!$D$164,IF(Codes!AB80="A","",0))))),"")</f>
        <v/>
      </c>
      <c r="AA74" s="67" t="str">
        <f>IF(Codes!AC80&lt;&gt;"",IF(Codes!AC80=1,100,IF(Codes!AC80=9,Paramètres!$D$162,IF(Codes!AC80=2,Paramètres!$D$163,IF(Codes!AC80=3,Paramètres!$D$164,IF(Codes!AC80="A","",0))))),"")</f>
        <v/>
      </c>
      <c r="AB74" s="67" t="str">
        <f>IF(Codes!AD80&lt;&gt;"",IF(Codes!AD80=1,100,IF(Codes!AD80=9,Paramètres!$D$162,IF(Codes!AD80=2,Paramètres!$D$163,IF(Codes!AD80=3,Paramètres!$D$164,IF(Codes!AD80="A","",0))))),"")</f>
        <v/>
      </c>
      <c r="AC74" s="67" t="str">
        <f>IF(Codes!AE80&lt;&gt;"",IF(Codes!AE80=1,100,IF(Codes!AE80=9,Paramètres!$D$162,IF(Codes!AE80=2,Paramètres!$D$163,IF(Codes!AE80=3,Paramètres!$D$164,IF(Codes!AE80="A","",0))))),"")</f>
        <v/>
      </c>
      <c r="AD74" s="67" t="str">
        <f>IF(Codes!AF80&lt;&gt;"",IF(Codes!AF80=1,100,IF(Codes!AF80=9,Paramètres!$D$162,IF(Codes!AF80=2,Paramètres!$D$163,IF(Codes!AF80=3,Paramètres!$D$164,IF(Codes!AF80="A","",0))))),"")</f>
        <v/>
      </c>
      <c r="AE74" s="67" t="str">
        <f>IF(Codes!AG80&lt;&gt;"",IF(Codes!AG80=1,100,IF(Codes!AG80=9,Paramètres!$D$162,IF(Codes!AG80=2,Paramètres!$D$163,IF(Codes!AG80=3,Paramètres!$D$164,IF(Codes!AG80="A","",0))))),"")</f>
        <v/>
      </c>
      <c r="AF74" s="67" t="str">
        <f>IF(Codes!AH80&lt;&gt;"",IF(Codes!AH80=1,100,IF(Codes!AH80=9,Paramètres!$D$162,IF(Codes!AH80=2,Paramètres!$D$163,IF(Codes!AH80=3,Paramètres!$D$164,IF(Codes!AH80="A","",0))))),"")</f>
        <v/>
      </c>
      <c r="AG74" s="67" t="str">
        <f>IF(Codes!AI80&lt;&gt;"",IF(Codes!AI80=1,100,IF(Codes!AI80=9,Paramètres!$D$162,IF(Codes!AI80=2,Paramètres!$D$163,IF(Codes!AI80=3,Paramètres!$D$164,IF(Codes!AI80="A","",0))))),"")</f>
        <v/>
      </c>
      <c r="AH74" s="67" t="str">
        <f>IF(Codes!AJ80&lt;&gt;"",IF(Codes!AJ80=1,100,IF(Codes!AJ80=9,Paramètres!$D$162,IF(Codes!AJ80=2,Paramètres!$D$163,IF(Codes!AJ80=3,Paramètres!$D$164,IF(Codes!AJ80="A","",0))))),"")</f>
        <v/>
      </c>
      <c r="AI74" s="67" t="str">
        <f>IF(Codes!AK80&lt;&gt;"",IF(Codes!AK80=1,100,IF(Codes!AK80=9,Paramètres!$D$162,IF(Codes!AK80=2,Paramètres!$D$163,IF(Codes!AK80=3,Paramètres!$D$164,IF(Codes!AK80="A","",0))))),"")</f>
        <v/>
      </c>
      <c r="AJ74" s="67" t="str">
        <f>IF(Codes!AL80&lt;&gt;"",IF(Codes!AL80=1,100,IF(Codes!AL80=9,Paramètres!$D$162,IF(Codes!AL80=2,Paramètres!$D$163,IF(Codes!AL80=3,Paramètres!$D$164,IF(Codes!AL80="A","",0))))),"")</f>
        <v/>
      </c>
      <c r="AK74" s="67" t="str">
        <f>IF(Codes!AM80&lt;&gt;"",IF(Codes!AM80=1,100,IF(Codes!AM80=9,Paramètres!$D$162,IF(Codes!AM80=2,Paramètres!$D$163,IF(Codes!AM80=3,Paramètres!$D$164,IF(Codes!AM80="A","",0))))),"")</f>
        <v/>
      </c>
      <c r="AL74" s="67" t="str">
        <f>IF(Codes!AN80&lt;&gt;"",IF(Codes!AN80=1,100,IF(Codes!AN80=9,Paramètres!$D$162,IF(Codes!AN80=2,Paramètres!$D$163,IF(Codes!AN80=3,Paramètres!$D$164,IF(Codes!AN80="A","",0))))),"")</f>
        <v/>
      </c>
      <c r="AM74" s="67" t="str">
        <f>IF(Codes!AO80&lt;&gt;"",IF(Codes!AO80=1,100,IF(Codes!AO80=9,50,IF(Codes!AO80=2,Paramètres!$D$163,IF(Codes!AO80=3,Paramètres!$D$164,IF(Codes!AO80="A","",0))))),"")</f>
        <v/>
      </c>
      <c r="AN74" s="67" t="str">
        <f>IF(Codes!AP80&lt;&gt;"",IF(Codes!AP80=1,100,IF(Codes!AP80=9,50,IF(Codes!AP80=2,Paramètres!$D$163,IF(Codes!AP80=3,Paramètres!$D$164,IF(Codes!AP80="A","",0))))),"")</f>
        <v/>
      </c>
      <c r="AO74" s="67" t="str">
        <f>IF(Codes!AQ80&lt;&gt;"",IF(Codes!AQ80=1,100,IF(Codes!AQ80=9,50,IF(Codes!AQ80=2,Paramètres!$D$163,IF(Codes!AQ80=3,Paramètres!$D$164,IF(Codes!AQ80="A","",0))))),"")</f>
        <v/>
      </c>
      <c r="AP74" s="67" t="str">
        <f>IF(Codes!AR80&lt;&gt;"",IF(Codes!AR80=1,100,IF(Codes!AR80=9,50,IF(Codes!AR80=2,Paramètres!$D$163,IF(Codes!AR80=3,Paramètres!$D$164,IF(Codes!AR80="A","",0))))),"")</f>
        <v/>
      </c>
      <c r="AQ74" s="67" t="str">
        <f>IF(Codes!AS80&lt;&gt;"",IF(Codes!AS80=1,100,IF(Codes!AS80=9,Paramètres!$D$162,IF(Codes!AS80=2,Paramètres!$D$163,IF(Codes!AS80=3,Paramètres!$D$164,IF(Codes!AS80="A","",0))))),"")</f>
        <v/>
      </c>
      <c r="AR74" s="67" t="str">
        <f>IF(Codes!AT80&lt;&gt;"",IF(Codes!AT80=1,100,IF(Codes!AT80=9,50,IF(Codes!AT80=2,Paramètres!$D$163,IF(Codes!AT80=3,Paramètres!$D$164,IF(Codes!AT80="A","",0))))),"")</f>
        <v/>
      </c>
      <c r="AS74" s="67" t="str">
        <f>IF(Codes!AU80&lt;&gt;"",IF(Codes!AU80=1,100,IF(Codes!AU80=9,Paramètres!$D$162,IF(Codes!AU80=2,Paramètres!$D$163,IF(Codes!AU80=3,Paramètres!$D$164,IF(Codes!AU80="A","",0))))),"")</f>
        <v/>
      </c>
      <c r="AT74" s="67" t="str">
        <f>IF(Codes!AV80&lt;&gt;"",IF(Codes!AV80=1,100,IF(Codes!AV80=9,50,IF(Codes!AV80=2,Paramètres!$D$163,IF(Codes!AV80=3,Paramètres!$D$164,IF(Codes!AV80="A","",0))))),"")</f>
        <v/>
      </c>
      <c r="AU74" s="67" t="str">
        <f>IF(Codes!AW80&lt;&gt;"",IF(Codes!AW80=1,100,IF(Codes!AW80=9,Paramètres!$D$162,IF(Codes!AW80=2,Paramètres!$D$163,IF(Codes!AW80=3,Paramètres!$D$164,IF(Codes!AW80="A","",0))))),"")</f>
        <v/>
      </c>
      <c r="AV74" s="67" t="str">
        <f>IF(Codes!AX80&lt;&gt;"",IF(Codes!AX80=1,100,IF(Codes!AX80=9,Paramètres!$D$162,IF(Codes!AX80=2,Paramètres!$D$163,IF(Codes!AX80=3,Paramètres!$D$164,IF(Codes!AX80="A","",0))))),"")</f>
        <v/>
      </c>
      <c r="AW74" s="67" t="str">
        <f>IF(Codes!AY80&lt;&gt;"",IF(Codes!AY80=1,100,IF(Codes!AY80=9,Paramètres!$D$162,IF(Codes!AY80=2,Paramètres!$D$163,IF(Codes!AY80=3,Paramètres!$D$164,IF(Codes!AY80="A","",0))))),"")</f>
        <v/>
      </c>
      <c r="AX74" s="67" t="str">
        <f>IF(Codes!AZ80&lt;&gt;"",IF(Codes!AZ80=1,100,IF(Codes!AZ80=9,50,IF(Codes!AZ80=2,Paramètres!$D$163,IF(Codes!AZ80=3,Paramètres!$D$164,IF(Codes!AZ80="A","",0))))),"")</f>
        <v/>
      </c>
      <c r="AY74" s="67" t="str">
        <f>IF(Codes!BA80&lt;&gt;"",IF(Codes!BA80=1,100,IF(Codes!BA80=9,Paramètres!$D$162,IF(Codes!BA80=2,Paramètres!$D$163,IF(Codes!BA80=3,Paramètres!$D$164,IF(Codes!BA80="A","",0))))),"")</f>
        <v/>
      </c>
      <c r="AZ74" s="67" t="str">
        <f>IF(Codes!BB80&lt;&gt;"",IF(Codes!BB80=1,100,IF(Codes!BB80=9,Paramètres!$D$162,IF(Codes!BB80=2,Paramètres!$D$163,IF(Codes!BB80=3,Paramètres!$D$164,IF(Codes!BB80="A","",0))))),"")</f>
        <v/>
      </c>
      <c r="BA74" s="67" t="str">
        <f>IF(Codes!BC80&lt;&gt;"",IF(Codes!BC80=1,100,IF(Codes!BC80=9,Paramètres!$D$162,IF(Codes!BC80=2,Paramètres!$D$163,IF(Codes!BC80=3,Paramètres!$D$164,IF(Codes!BC80="A","",0))))),"")</f>
        <v/>
      </c>
      <c r="BB74" s="67" t="str">
        <f>IF(Codes!BD80&lt;&gt;"",IF(Codes!BD80=1,100,IF(Codes!BD80=9,Paramètres!$D$162,IF(Codes!BD80=2,Paramètres!$D$163,IF(Codes!BD80=3,Paramètres!$D$164,IF(Codes!BD80="A","",0))))),"")</f>
        <v/>
      </c>
      <c r="BC74" s="67" t="str">
        <f>IF(Codes!BE80&lt;&gt;"",IF(Codes!BE80=1,100,IF(Codes!BE80=9,Paramètres!$D$162,IF(Codes!BE80=2,Paramètres!$D$163,IF(Codes!BE80=3,Paramètres!$D$164,IF(Codes!BE80="A","",0))))),"")</f>
        <v/>
      </c>
      <c r="BD74" s="67" t="str">
        <f>IF(Codes!BF80&lt;&gt;"",IF(Codes!BF80=1,100,IF(Codes!BF80=9,Paramètres!$D$162,IF(Codes!BF80=2,Paramètres!$D$163,IF(Codes!BF80=3,Paramètres!$D$164,IF(Codes!BF80="A","",0))))),"")</f>
        <v/>
      </c>
      <c r="BE74" s="67" t="str">
        <f>IF(Codes!BG80&lt;&gt;"",IF(Codes!BG80=1,100,IF(Codes!BG80=9,Paramètres!$D$162,IF(Codes!BG80=2,Paramètres!$D$163,IF(Codes!BG80=3,Paramètres!$D$164,IF(Codes!BG80="A","",0))))),"")</f>
        <v/>
      </c>
      <c r="BF74" s="67" t="str">
        <f>IF(Codes!BH80&lt;&gt;"",IF(Codes!BH80=1,100,IF(Codes!BH80=9,Paramètres!$D$162,IF(Codes!BH80=2,Paramètres!$D$163,IF(Codes!BH80=3,Paramètres!$D$164,IF(Codes!BH80="A","",0))))),"")</f>
        <v/>
      </c>
      <c r="BG74" s="67" t="str">
        <f>IF(Codes!BI80&lt;&gt;"",IF(Codes!BI80=1,100,IF(Codes!BI80=9,Paramètres!$D$162,IF(Codes!BI80=2,Paramètres!$D$163,IF(Codes!BI80=3,Paramètres!$D$164,IF(Codes!BI80="A","",0))))),"")</f>
        <v/>
      </c>
      <c r="BH74" s="67" t="str">
        <f>IF(Codes!BJ80&lt;&gt;"",IF(Codes!BJ80=1,100,IF(Codes!BJ80=9,50,IF(Codes!BJ80=2,Paramètres!$D$163,IF(Codes!BJ80=3,Paramètres!$D$164,IF(Codes!BJ80="A","",0))))),"")</f>
        <v/>
      </c>
      <c r="BI74" s="67" t="str">
        <f>IF(Codes!BK80&lt;&gt;"",IF(Codes!BK80=1,100,IF(Codes!BK80=9,Paramètres!$D$162,IF(Codes!BK80=2,Paramètres!$D$163,IF(Codes!BK80=3,Paramètres!$D$164,IF(Codes!BK80="A","",0))))),"")</f>
        <v/>
      </c>
      <c r="BJ74" s="67" t="str">
        <f>IF(Codes!BL80&lt;&gt;"",IF(Codes!BL80=1,100,IF(Codes!BL80=9,Paramètres!$D$162,IF(Codes!BL80=2,Paramètres!$D$163,IF(Codes!BL80=3,Paramètres!$D$164,IF(Codes!BL80="A","",0))))),"")</f>
        <v/>
      </c>
      <c r="BK74" s="67" t="str">
        <f>IF(Codes!BM80&lt;&gt;"",IF(Codes!BM80=1,100,IF(Codes!BM80=9,Paramètres!$D$162,IF(Codes!BM80=2,Paramètres!$D$163,IF(Codes!BM80=3,Paramètres!$D$164,IF(Codes!BM80="A","",0))))),"")</f>
        <v/>
      </c>
      <c r="BL74" s="67" t="str">
        <f>IF(Codes!BN80&lt;&gt;"",IF(Codes!BN80=1,100,IF(Codes!BN80=9,Paramètres!$D$162,IF(Codes!BN80=2,Paramètres!$D$163,IF(Codes!BN80=3,Paramètres!$D$164,IF(Codes!BN80="A","",0))))),"")</f>
        <v/>
      </c>
      <c r="BM74" s="67" t="str">
        <f>IF(Codes!BO80&lt;&gt;"",IF(Codes!BO80=1,100,IF(Codes!BO80=9,Paramètres!$D$162,IF(Codes!BO80=2,Paramètres!$D$163,IF(Codes!BO80=3,Paramètres!$D$164,IF(Codes!BO80="A","",0))))),"")</f>
        <v/>
      </c>
      <c r="BN74" s="67" t="str">
        <f>IF(Codes!BP80&lt;&gt;"",IF(Codes!BP80=1,100,IF(Codes!BP80=9,Paramètres!$D$162,IF(Codes!BP80=2,Paramètres!$D$163,IF(Codes!BP80=3,Paramètres!$D$164,IF(Codes!BP80="A","",0))))),"")</f>
        <v/>
      </c>
      <c r="BO74" s="67" t="str">
        <f>IF(Codes!BQ80&lt;&gt;"",IF(Codes!BQ80=1,100,IF(Codes!BQ80=9,Paramètres!$D$162,IF(Codes!BQ80=2,Paramètres!$D$163,IF(Codes!BQ80=3,Paramètres!$D$164,IF(Codes!BQ80="A","",0))))),"")</f>
        <v/>
      </c>
      <c r="BP74" s="67" t="str">
        <f>IF(Codes!BR80&lt;&gt;"",IF(Codes!BR80=1,100,IF(Codes!BR80=9,Paramètres!$D$162,IF(Codes!BR80=2,Paramètres!$D$163,IF(Codes!BR80=3,Paramètres!$D$164,IF(Codes!BR80="A","",0))))),"")</f>
        <v/>
      </c>
      <c r="BQ74" s="67" t="str">
        <f>IF(Codes!BS80&lt;&gt;"",IF(Codes!BS80=1,100,IF(Codes!BS80=9,Paramètres!$D$162,IF(Codes!BS80=2,Paramètres!$D$163,IF(Codes!BS80=3,Paramètres!$D$164,IF(Codes!BS80="A","",0))))),"")</f>
        <v/>
      </c>
      <c r="BR74" s="67" t="str">
        <f>IF(Codes!BT80&lt;&gt;"",IF(Codes!BT80=1,100,IF(Codes!BT80=9,Paramètres!$D$162,IF(Codes!BT80=2,Paramètres!$D$163,IF(Codes!BT80=3,Paramètres!$D$164,IF(Codes!BT80="A","",0))))),"")</f>
        <v/>
      </c>
      <c r="BS74" s="67" t="str">
        <f>IF(Codes!BU80&lt;&gt;"",IF(Codes!BU80=1,100,IF(Codes!BU80=9,Paramètres!$D$162,IF(Codes!BU80=2,Paramètres!$D$163,IF(Codes!BU80=3,Paramètres!$D$164,IF(Codes!BU80="A","",0))))),"")</f>
        <v/>
      </c>
      <c r="BT74" s="67" t="str">
        <f>Codes!C80</f>
        <v/>
      </c>
    </row>
    <row r="75" spans="1:72" s="70" customFormat="1" ht="23.25">
      <c r="A75" s="69" t="str">
        <f>Codes!C81</f>
        <v/>
      </c>
      <c r="B75" s="67" t="str">
        <f>IF(Codes!D81&lt;&gt;"",IF(Codes!D81=1,100,IF(Codes!D81=9,Paramètres!$D$162,IF(Codes!D81=2,Paramètres!$D$163,IF(Codes!D81=3,Paramètres!$D$164,IF(Codes!D81="A","",0))))),"")</f>
        <v/>
      </c>
      <c r="C75" s="67" t="str">
        <f>IF(Codes!E81&lt;&gt;"",IF(Codes!E81=1,100,IF(Codes!E81=9,Paramètres!$D$162,IF(Codes!E81=2,Paramètres!$D$163,IF(Codes!E81=3,Paramètres!$D$164,IF(Codes!E81="A","",0))))),"")</f>
        <v/>
      </c>
      <c r="D75" s="67" t="str">
        <f>IF(Codes!F81&lt;&gt;"",IF(Codes!F81=1,100,IF(Codes!F81=9,Paramètres!$D$162,IF(Codes!F81=2,Paramètres!$D$163,IF(Codes!F81=3,Paramètres!$D$164,IF(Codes!F81="A","",0))))),"")</f>
        <v/>
      </c>
      <c r="E75" s="67" t="str">
        <f>IF(Codes!G81&lt;&gt;"",IF(Codes!G81=1,100,IF(Codes!G81=9,Paramètres!$D$162,IF(Codes!G81=2,Paramètres!$D$163,IF(Codes!G81=3,Paramètres!$D$164,IF(Codes!G81="A","",0))))),"")</f>
        <v/>
      </c>
      <c r="F75" s="67" t="str">
        <f>IF(Codes!H81&lt;&gt;"",IF(Codes!H81=1,100,IF(Codes!H81=9,Paramètres!$D$162,IF(Codes!H81=2,Paramètres!$D$163,IF(Codes!H81=3,Paramètres!$D$164,IF(Codes!H81="A","",0))))),"")</f>
        <v/>
      </c>
      <c r="G75" s="67" t="str">
        <f>IF(Codes!I81&lt;&gt;"",IF(Codes!I81=1,100,IF(Codes!I81=9,Paramètres!$D$162,IF(Codes!I81=2,Paramètres!$D$163,IF(Codes!I81=3,Paramètres!$D$164,IF(Codes!I81="A","",0))))),"")</f>
        <v/>
      </c>
      <c r="H75" s="67" t="str">
        <f>IF(Codes!J81&lt;&gt;"",IF(Codes!J81=1,100,IF(Codes!J81=9,Paramètres!$D$162,IF(Codes!J81=2,Paramètres!$D$163,IF(Codes!J81=3,Paramètres!$D$164,IF(Codes!J81="A","",0))))),"")</f>
        <v/>
      </c>
      <c r="I75" s="67" t="str">
        <f>IF(Codes!K81&lt;&gt;"",IF(Codes!K81=1,100,IF(Codes!K81=9,Paramètres!$D$162,IF(Codes!K81=2,Paramètres!$D$163,IF(Codes!K81=3,Paramètres!$D$164,IF(Codes!K81="A","",0))))),"")</f>
        <v/>
      </c>
      <c r="J75" s="67" t="str">
        <f>IF(Codes!L81&lt;&gt;"",IF(Codes!L81=1,100,IF(Codes!L81=9,Paramètres!$D$162,IF(Codes!L81=2,Paramètres!$D$163,IF(Codes!L81=3,Paramètres!$D$164,IF(Codes!L81="A","",0))))),"")</f>
        <v/>
      </c>
      <c r="K75" s="67" t="str">
        <f>IF(Codes!M81&lt;&gt;"",IF(Codes!M81=1,100,IF(Codes!M81=9,Paramètres!$D$162,IF(Codes!M81=2,Paramètres!$D$163,IF(Codes!M81=3,Paramètres!$D$164,IF(Codes!M81="A","",0))))),"")</f>
        <v/>
      </c>
      <c r="L75" s="67" t="str">
        <f>IF(Codes!N81&lt;&gt;"",IF(Codes!N81=1,100,IF(Codes!N81=9,Paramètres!$D$162,IF(Codes!N81=2,Paramètres!$D$163,IF(Codes!N81=3,Paramètres!$D$164,IF(Codes!N81="A","",0))))),"")</f>
        <v/>
      </c>
      <c r="M75" s="67" t="str">
        <f>IF(Codes!O81&lt;&gt;"",IF(Codes!O81=1,100,IF(Codes!O81=9,Paramètres!$D$162,IF(Codes!O81=2,Paramètres!$D$163,IF(Codes!O81=3,Paramètres!$D$164,IF(Codes!O81="A","",0))))),"")</f>
        <v/>
      </c>
      <c r="N75" s="67" t="str">
        <f>IF(Codes!P81&lt;&gt;"",IF(Codes!P81=1,100,IF(Codes!P81=9,Paramètres!$D$162,IF(Codes!P81=2,Paramètres!$D$163,IF(Codes!P81=3,Paramètres!$D$164,IF(Codes!P81="A","",0))))),"")</f>
        <v/>
      </c>
      <c r="O75" s="67" t="str">
        <f>IF(Codes!Q81&lt;&gt;"",IF(Codes!Q81=1,100,IF(Codes!Q81=9,Paramètres!$D$162,IF(Codes!Q81=2,Paramètres!$D$163,IF(Codes!Q81=3,Paramètres!$D$164,IF(Codes!Q81="A","",0))))),"")</f>
        <v/>
      </c>
      <c r="P75" s="67" t="str">
        <f>IF(Codes!R81&lt;&gt;"",IF(Codes!R81=1,100,IF(Codes!R81=9,Paramètres!$D$162,IF(Codes!R81=2,Paramètres!$D$163,IF(Codes!R81=3,Paramètres!$D$164,IF(Codes!R81="A","",0))))),"")</f>
        <v/>
      </c>
      <c r="Q75" s="67" t="str">
        <f>IF(Codes!S81&lt;&gt;"",IF(Codes!S81=1,100,IF(Codes!S81=9,Paramètres!$D$162,IF(Codes!S81=2,Paramètres!$D$163,IF(Codes!S81=3,Paramètres!$D$164,IF(Codes!S81="A","",0))))),"")</f>
        <v/>
      </c>
      <c r="R75" s="67" t="str">
        <f>IF(Codes!T81&lt;&gt;"",IF(Codes!T81=1,100,IF(Codes!T81=9,Paramètres!$D$162,IF(Codes!T81=2,Paramètres!$D$163,IF(Codes!T81=3,Paramètres!$D$164,IF(Codes!T81="A","",0))))),"")</f>
        <v/>
      </c>
      <c r="S75" s="67" t="str">
        <f>IF(Codes!U81&lt;&gt;"",IF(Codes!U81=1,100,IF(Codes!U81=9,Paramètres!$D$162,IF(Codes!U81=2,Paramètres!$D$163,IF(Codes!U81=3,Paramètres!$D$164,IF(Codes!U81="A","",0))))),"")</f>
        <v/>
      </c>
      <c r="T75" s="67" t="str">
        <f>IF(Codes!V81&lt;&gt;"",IF(Codes!V81=1,100,IF(Codes!V81=9,Paramètres!$D$162,IF(Codes!V81=2,Paramètres!$D$163,IF(Codes!V81=3,Paramètres!$D$164,IF(Codes!V81="A","",0))))),"")</f>
        <v/>
      </c>
      <c r="U75" s="67" t="str">
        <f>IF(Codes!W81&lt;&gt;"",IF(Codes!W81=1,100,IF(Codes!W81=9,Paramètres!$D$162,IF(Codes!W81=2,Paramètres!$D$163,IF(Codes!W81=3,Paramètres!$D$164,IF(Codes!W81="A","",0))))),"")</f>
        <v/>
      </c>
      <c r="V75" s="67" t="str">
        <f>IF(Codes!X81&lt;&gt;"",IF(Codes!X81=1,100,IF(Codes!X81=9,Paramètres!$D$162,IF(Codes!X81=2,Paramètres!$D$163,IF(Codes!X81=3,Paramètres!$D$164,IF(Codes!X81="A","",0))))),"")</f>
        <v/>
      </c>
      <c r="W75" s="67" t="str">
        <f>IF(Codes!Y81&lt;&gt;"",IF(Codes!Y81=1,100,IF(Codes!Y81=9,Paramètres!$D$162,IF(Codes!Y81=2,Paramètres!$D$163,IF(Codes!Y81=3,Paramètres!$D$164,IF(Codes!Y81="A","",0))))),"")</f>
        <v/>
      </c>
      <c r="X75" s="67" t="str">
        <f>IF(Codes!Z81&lt;&gt;"",IF(Codes!Z81=1,100,IF(Codes!Z81=9,Paramètres!$D$162,IF(Codes!Z81=2,Paramètres!$D$163,IF(Codes!Z81=3,Paramètres!$D$164,IF(Codes!Z81="A","",0))))),"")</f>
        <v/>
      </c>
      <c r="Y75" s="67" t="str">
        <f>IF(Codes!AA81&lt;&gt;"",IF(Codes!AA81=1,100,IF(Codes!AA81=9,Paramètres!$D$162,IF(Codes!AA81=2,Paramètres!$D$163,IF(Codes!AA81=3,Paramètres!$D$164,IF(Codes!AA81="A","",0))))),"")</f>
        <v/>
      </c>
      <c r="Z75" s="67" t="str">
        <f>IF(Codes!AB81&lt;&gt;"",IF(Codes!AB81=1,100,IF(Codes!AB81=9,Paramètres!$D$162,IF(Codes!AB81=2,Paramètres!$D$163,IF(Codes!AB81=3,Paramètres!$D$164,IF(Codes!AB81="A","",0))))),"")</f>
        <v/>
      </c>
      <c r="AA75" s="67" t="str">
        <f>IF(Codes!AC81&lt;&gt;"",IF(Codes!AC81=1,100,IF(Codes!AC81=9,Paramètres!$D$162,IF(Codes!AC81=2,Paramètres!$D$163,IF(Codes!AC81=3,Paramètres!$D$164,IF(Codes!AC81="A","",0))))),"")</f>
        <v/>
      </c>
      <c r="AB75" s="67" t="str">
        <f>IF(Codes!AD81&lt;&gt;"",IF(Codes!AD81=1,100,IF(Codes!AD81=9,Paramètres!$D$162,IF(Codes!AD81=2,Paramètres!$D$163,IF(Codes!AD81=3,Paramètres!$D$164,IF(Codes!AD81="A","",0))))),"")</f>
        <v/>
      </c>
      <c r="AC75" s="67" t="str">
        <f>IF(Codes!AE81&lt;&gt;"",IF(Codes!AE81=1,100,IF(Codes!AE81=9,Paramètres!$D$162,IF(Codes!AE81=2,Paramètres!$D$163,IF(Codes!AE81=3,Paramètres!$D$164,IF(Codes!AE81="A","",0))))),"")</f>
        <v/>
      </c>
      <c r="AD75" s="67" t="str">
        <f>IF(Codes!AF81&lt;&gt;"",IF(Codes!AF81=1,100,IF(Codes!AF81=9,Paramètres!$D$162,IF(Codes!AF81=2,Paramètres!$D$163,IF(Codes!AF81=3,Paramètres!$D$164,IF(Codes!AF81="A","",0))))),"")</f>
        <v/>
      </c>
      <c r="AE75" s="67" t="str">
        <f>IF(Codes!AG81&lt;&gt;"",IF(Codes!AG81=1,100,IF(Codes!AG81=9,Paramètres!$D$162,IF(Codes!AG81=2,Paramètres!$D$163,IF(Codes!AG81=3,Paramètres!$D$164,IF(Codes!AG81="A","",0))))),"")</f>
        <v/>
      </c>
      <c r="AF75" s="67" t="str">
        <f>IF(Codes!AH81&lt;&gt;"",IF(Codes!AH81=1,100,IF(Codes!AH81=9,Paramètres!$D$162,IF(Codes!AH81=2,Paramètres!$D$163,IF(Codes!AH81=3,Paramètres!$D$164,IF(Codes!AH81="A","",0))))),"")</f>
        <v/>
      </c>
      <c r="AG75" s="67" t="str">
        <f>IF(Codes!AI81&lt;&gt;"",IF(Codes!AI81=1,100,IF(Codes!AI81=9,Paramètres!$D$162,IF(Codes!AI81=2,Paramètres!$D$163,IF(Codes!AI81=3,Paramètres!$D$164,IF(Codes!AI81="A","",0))))),"")</f>
        <v/>
      </c>
      <c r="AH75" s="67" t="str">
        <f>IF(Codes!AJ81&lt;&gt;"",IF(Codes!AJ81=1,100,IF(Codes!AJ81=9,Paramètres!$D$162,IF(Codes!AJ81=2,Paramètres!$D$163,IF(Codes!AJ81=3,Paramètres!$D$164,IF(Codes!AJ81="A","",0))))),"")</f>
        <v/>
      </c>
      <c r="AI75" s="67" t="str">
        <f>IF(Codes!AK81&lt;&gt;"",IF(Codes!AK81=1,100,IF(Codes!AK81=9,Paramètres!$D$162,IF(Codes!AK81=2,Paramètres!$D$163,IF(Codes!AK81=3,Paramètres!$D$164,IF(Codes!AK81="A","",0))))),"")</f>
        <v/>
      </c>
      <c r="AJ75" s="67" t="str">
        <f>IF(Codes!AL81&lt;&gt;"",IF(Codes!AL81=1,100,IF(Codes!AL81=9,Paramètres!$D$162,IF(Codes!AL81=2,Paramètres!$D$163,IF(Codes!AL81=3,Paramètres!$D$164,IF(Codes!AL81="A","",0))))),"")</f>
        <v/>
      </c>
      <c r="AK75" s="67" t="str">
        <f>IF(Codes!AM81&lt;&gt;"",IF(Codes!AM81=1,100,IF(Codes!AM81=9,Paramètres!$D$162,IF(Codes!AM81=2,Paramètres!$D$163,IF(Codes!AM81=3,Paramètres!$D$164,IF(Codes!AM81="A","",0))))),"")</f>
        <v/>
      </c>
      <c r="AL75" s="67" t="str">
        <f>IF(Codes!AN81&lt;&gt;"",IF(Codes!AN81=1,100,IF(Codes!AN81=9,Paramètres!$D$162,IF(Codes!AN81=2,Paramètres!$D$163,IF(Codes!AN81=3,Paramètres!$D$164,IF(Codes!AN81="A","",0))))),"")</f>
        <v/>
      </c>
      <c r="AM75" s="67" t="str">
        <f>IF(Codes!AO81&lt;&gt;"",IF(Codes!AO81=1,100,IF(Codes!AO81=9,50,IF(Codes!AO81=2,Paramètres!$D$163,IF(Codes!AO81=3,Paramètres!$D$164,IF(Codes!AO81="A","",0))))),"")</f>
        <v/>
      </c>
      <c r="AN75" s="67" t="str">
        <f>IF(Codes!AP81&lt;&gt;"",IF(Codes!AP81=1,100,IF(Codes!AP81=9,50,IF(Codes!AP81=2,Paramètres!$D$163,IF(Codes!AP81=3,Paramètres!$D$164,IF(Codes!AP81="A","",0))))),"")</f>
        <v/>
      </c>
      <c r="AO75" s="67" t="str">
        <f>IF(Codes!AQ81&lt;&gt;"",IF(Codes!AQ81=1,100,IF(Codes!AQ81=9,50,IF(Codes!AQ81=2,Paramètres!$D$163,IF(Codes!AQ81=3,Paramètres!$D$164,IF(Codes!AQ81="A","",0))))),"")</f>
        <v/>
      </c>
      <c r="AP75" s="67" t="str">
        <f>IF(Codes!AR81&lt;&gt;"",IF(Codes!AR81=1,100,IF(Codes!AR81=9,50,IF(Codes!AR81=2,Paramètres!$D$163,IF(Codes!AR81=3,Paramètres!$D$164,IF(Codes!AR81="A","",0))))),"")</f>
        <v/>
      </c>
      <c r="AQ75" s="67" t="str">
        <f>IF(Codes!AS81&lt;&gt;"",IF(Codes!AS81=1,100,IF(Codes!AS81=9,Paramètres!$D$162,IF(Codes!AS81=2,Paramètres!$D$163,IF(Codes!AS81=3,Paramètres!$D$164,IF(Codes!AS81="A","",0))))),"")</f>
        <v/>
      </c>
      <c r="AR75" s="67" t="str">
        <f>IF(Codes!AT81&lt;&gt;"",IF(Codes!AT81=1,100,IF(Codes!AT81=9,50,IF(Codes!AT81=2,Paramètres!$D$163,IF(Codes!AT81=3,Paramètres!$D$164,IF(Codes!AT81="A","",0))))),"")</f>
        <v/>
      </c>
      <c r="AS75" s="67" t="str">
        <f>IF(Codes!AU81&lt;&gt;"",IF(Codes!AU81=1,100,IF(Codes!AU81=9,Paramètres!$D$162,IF(Codes!AU81=2,Paramètres!$D$163,IF(Codes!AU81=3,Paramètres!$D$164,IF(Codes!AU81="A","",0))))),"")</f>
        <v/>
      </c>
      <c r="AT75" s="67" t="str">
        <f>IF(Codes!AV81&lt;&gt;"",IF(Codes!AV81=1,100,IF(Codes!AV81=9,50,IF(Codes!AV81=2,Paramètres!$D$163,IF(Codes!AV81=3,Paramètres!$D$164,IF(Codes!AV81="A","",0))))),"")</f>
        <v/>
      </c>
      <c r="AU75" s="67" t="str">
        <f>IF(Codes!AW81&lt;&gt;"",IF(Codes!AW81=1,100,IF(Codes!AW81=9,Paramètres!$D$162,IF(Codes!AW81=2,Paramètres!$D$163,IF(Codes!AW81=3,Paramètres!$D$164,IF(Codes!AW81="A","",0))))),"")</f>
        <v/>
      </c>
      <c r="AV75" s="67" t="str">
        <f>IF(Codes!AX81&lt;&gt;"",IF(Codes!AX81=1,100,IF(Codes!AX81=9,Paramètres!$D$162,IF(Codes!AX81=2,Paramètres!$D$163,IF(Codes!AX81=3,Paramètres!$D$164,IF(Codes!AX81="A","",0))))),"")</f>
        <v/>
      </c>
      <c r="AW75" s="67" t="str">
        <f>IF(Codes!AY81&lt;&gt;"",IF(Codes!AY81=1,100,IF(Codes!AY81=9,Paramètres!$D$162,IF(Codes!AY81=2,Paramètres!$D$163,IF(Codes!AY81=3,Paramètres!$D$164,IF(Codes!AY81="A","",0))))),"")</f>
        <v/>
      </c>
      <c r="AX75" s="67" t="str">
        <f>IF(Codes!AZ81&lt;&gt;"",IF(Codes!AZ81=1,100,IF(Codes!AZ81=9,50,IF(Codes!AZ81=2,Paramètres!$D$163,IF(Codes!AZ81=3,Paramètres!$D$164,IF(Codes!AZ81="A","",0))))),"")</f>
        <v/>
      </c>
      <c r="AY75" s="67" t="str">
        <f>IF(Codes!BA81&lt;&gt;"",IF(Codes!BA81=1,100,IF(Codes!BA81=9,Paramètres!$D$162,IF(Codes!BA81=2,Paramètres!$D$163,IF(Codes!BA81=3,Paramètres!$D$164,IF(Codes!BA81="A","",0))))),"")</f>
        <v/>
      </c>
      <c r="AZ75" s="67" t="str">
        <f>IF(Codes!BB81&lt;&gt;"",IF(Codes!BB81=1,100,IF(Codes!BB81=9,Paramètres!$D$162,IF(Codes!BB81=2,Paramètres!$D$163,IF(Codes!BB81=3,Paramètres!$D$164,IF(Codes!BB81="A","",0))))),"")</f>
        <v/>
      </c>
      <c r="BA75" s="67" t="str">
        <f>IF(Codes!BC81&lt;&gt;"",IF(Codes!BC81=1,100,IF(Codes!BC81=9,Paramètres!$D$162,IF(Codes!BC81=2,Paramètres!$D$163,IF(Codes!BC81=3,Paramètres!$D$164,IF(Codes!BC81="A","",0))))),"")</f>
        <v/>
      </c>
      <c r="BB75" s="67" t="str">
        <f>IF(Codes!BD81&lt;&gt;"",IF(Codes!BD81=1,100,IF(Codes!BD81=9,Paramètres!$D$162,IF(Codes!BD81=2,Paramètres!$D$163,IF(Codes!BD81=3,Paramètres!$D$164,IF(Codes!BD81="A","",0))))),"")</f>
        <v/>
      </c>
      <c r="BC75" s="67" t="str">
        <f>IF(Codes!BE81&lt;&gt;"",IF(Codes!BE81=1,100,IF(Codes!BE81=9,Paramètres!$D$162,IF(Codes!BE81=2,Paramètres!$D$163,IF(Codes!BE81=3,Paramètres!$D$164,IF(Codes!BE81="A","",0))))),"")</f>
        <v/>
      </c>
      <c r="BD75" s="67" t="str">
        <f>IF(Codes!BF81&lt;&gt;"",IF(Codes!BF81=1,100,IF(Codes!BF81=9,Paramètres!$D$162,IF(Codes!BF81=2,Paramètres!$D$163,IF(Codes!BF81=3,Paramètres!$D$164,IF(Codes!BF81="A","",0))))),"")</f>
        <v/>
      </c>
      <c r="BE75" s="67" t="str">
        <f>IF(Codes!BG81&lt;&gt;"",IF(Codes!BG81=1,100,IF(Codes!BG81=9,Paramètres!$D$162,IF(Codes!BG81=2,Paramètres!$D$163,IF(Codes!BG81=3,Paramètres!$D$164,IF(Codes!BG81="A","",0))))),"")</f>
        <v/>
      </c>
      <c r="BF75" s="67" t="str">
        <f>IF(Codes!BH81&lt;&gt;"",IF(Codes!BH81=1,100,IF(Codes!BH81=9,Paramètres!$D$162,IF(Codes!BH81=2,Paramètres!$D$163,IF(Codes!BH81=3,Paramètres!$D$164,IF(Codes!BH81="A","",0))))),"")</f>
        <v/>
      </c>
      <c r="BG75" s="67" t="str">
        <f>IF(Codes!BI81&lt;&gt;"",IF(Codes!BI81=1,100,IF(Codes!BI81=9,Paramètres!$D$162,IF(Codes!BI81=2,Paramètres!$D$163,IF(Codes!BI81=3,Paramètres!$D$164,IF(Codes!BI81="A","",0))))),"")</f>
        <v/>
      </c>
      <c r="BH75" s="67" t="str">
        <f>IF(Codes!BJ81&lt;&gt;"",IF(Codes!BJ81=1,100,IF(Codes!BJ81=9,50,IF(Codes!BJ81=2,Paramètres!$D$163,IF(Codes!BJ81=3,Paramètres!$D$164,IF(Codes!BJ81="A","",0))))),"")</f>
        <v/>
      </c>
      <c r="BI75" s="67" t="str">
        <f>IF(Codes!BK81&lt;&gt;"",IF(Codes!BK81=1,100,IF(Codes!BK81=9,Paramètres!$D$162,IF(Codes!BK81=2,Paramètres!$D$163,IF(Codes!BK81=3,Paramètres!$D$164,IF(Codes!BK81="A","",0))))),"")</f>
        <v/>
      </c>
      <c r="BJ75" s="67" t="str">
        <f>IF(Codes!BL81&lt;&gt;"",IF(Codes!BL81=1,100,IF(Codes!BL81=9,Paramètres!$D$162,IF(Codes!BL81=2,Paramètres!$D$163,IF(Codes!BL81=3,Paramètres!$D$164,IF(Codes!BL81="A","",0))))),"")</f>
        <v/>
      </c>
      <c r="BK75" s="67" t="str">
        <f>IF(Codes!BM81&lt;&gt;"",IF(Codes!BM81=1,100,IF(Codes!BM81=9,Paramètres!$D$162,IF(Codes!BM81=2,Paramètres!$D$163,IF(Codes!BM81=3,Paramètres!$D$164,IF(Codes!BM81="A","",0))))),"")</f>
        <v/>
      </c>
      <c r="BL75" s="67" t="str">
        <f>IF(Codes!BN81&lt;&gt;"",IF(Codes!BN81=1,100,IF(Codes!BN81=9,Paramètres!$D$162,IF(Codes!BN81=2,Paramètres!$D$163,IF(Codes!BN81=3,Paramètres!$D$164,IF(Codes!BN81="A","",0))))),"")</f>
        <v/>
      </c>
      <c r="BM75" s="67" t="str">
        <f>IF(Codes!BO81&lt;&gt;"",IF(Codes!BO81=1,100,IF(Codes!BO81=9,Paramètres!$D$162,IF(Codes!BO81=2,Paramètres!$D$163,IF(Codes!BO81=3,Paramètres!$D$164,IF(Codes!BO81="A","",0))))),"")</f>
        <v/>
      </c>
      <c r="BN75" s="67" t="str">
        <f>IF(Codes!BP81&lt;&gt;"",IF(Codes!BP81=1,100,IF(Codes!BP81=9,Paramètres!$D$162,IF(Codes!BP81=2,Paramètres!$D$163,IF(Codes!BP81=3,Paramètres!$D$164,IF(Codes!BP81="A","",0))))),"")</f>
        <v/>
      </c>
      <c r="BO75" s="67" t="str">
        <f>IF(Codes!BQ81&lt;&gt;"",IF(Codes!BQ81=1,100,IF(Codes!BQ81=9,Paramètres!$D$162,IF(Codes!BQ81=2,Paramètres!$D$163,IF(Codes!BQ81=3,Paramètres!$D$164,IF(Codes!BQ81="A","",0))))),"")</f>
        <v/>
      </c>
      <c r="BP75" s="67" t="str">
        <f>IF(Codes!BR81&lt;&gt;"",IF(Codes!BR81=1,100,IF(Codes!BR81=9,Paramètres!$D$162,IF(Codes!BR81=2,Paramètres!$D$163,IF(Codes!BR81=3,Paramètres!$D$164,IF(Codes!BR81="A","",0))))),"")</f>
        <v/>
      </c>
      <c r="BQ75" s="67" t="str">
        <f>IF(Codes!BS81&lt;&gt;"",IF(Codes!BS81=1,100,IF(Codes!BS81=9,Paramètres!$D$162,IF(Codes!BS81=2,Paramètres!$D$163,IF(Codes!BS81=3,Paramètres!$D$164,IF(Codes!BS81="A","",0))))),"")</f>
        <v/>
      </c>
      <c r="BR75" s="67" t="str">
        <f>IF(Codes!BT81&lt;&gt;"",IF(Codes!BT81=1,100,IF(Codes!BT81=9,Paramètres!$D$162,IF(Codes!BT81=2,Paramètres!$D$163,IF(Codes!BT81=3,Paramètres!$D$164,IF(Codes!BT81="A","",0))))),"")</f>
        <v/>
      </c>
      <c r="BS75" s="67" t="str">
        <f>IF(Codes!BU81&lt;&gt;"",IF(Codes!BU81=1,100,IF(Codes!BU81=9,Paramètres!$D$162,IF(Codes!BU81=2,Paramètres!$D$163,IF(Codes!BU81=3,Paramètres!$D$164,IF(Codes!BU81="A","",0))))),"")</f>
        <v/>
      </c>
      <c r="BT75" s="67" t="str">
        <f>Codes!C81</f>
        <v/>
      </c>
    </row>
    <row r="76" spans="1:72" s="70" customFormat="1" ht="23.25">
      <c r="A76" s="69" t="str">
        <f>Codes!C82</f>
        <v/>
      </c>
      <c r="B76" s="67" t="str">
        <f>IF(Codes!D82&lt;&gt;"",IF(Codes!D82=1,100,IF(Codes!D82=9,Paramètres!$D$162,IF(Codes!D82=2,Paramètres!$D$163,IF(Codes!D82=3,Paramètres!$D$164,IF(Codes!D82="A","",0))))),"")</f>
        <v/>
      </c>
      <c r="C76" s="67" t="str">
        <f>IF(Codes!E82&lt;&gt;"",IF(Codes!E82=1,100,IF(Codes!E82=9,Paramètres!$D$162,IF(Codes!E82=2,Paramètres!$D$163,IF(Codes!E82=3,Paramètres!$D$164,IF(Codes!E82="A","",0))))),"")</f>
        <v/>
      </c>
      <c r="D76" s="67" t="str">
        <f>IF(Codes!F82&lt;&gt;"",IF(Codes!F82=1,100,IF(Codes!F82=9,Paramètres!$D$162,IF(Codes!F82=2,Paramètres!$D$163,IF(Codes!F82=3,Paramètres!$D$164,IF(Codes!F82="A","",0))))),"")</f>
        <v/>
      </c>
      <c r="E76" s="67" t="str">
        <f>IF(Codes!G82&lt;&gt;"",IF(Codes!G82=1,100,IF(Codes!G82=9,Paramètres!$D$162,IF(Codes!G82=2,Paramètres!$D$163,IF(Codes!G82=3,Paramètres!$D$164,IF(Codes!G82="A","",0))))),"")</f>
        <v/>
      </c>
      <c r="F76" s="67" t="str">
        <f>IF(Codes!H82&lt;&gt;"",IF(Codes!H82=1,100,IF(Codes!H82=9,Paramètres!$D$162,IF(Codes!H82=2,Paramètres!$D$163,IF(Codes!H82=3,Paramètres!$D$164,IF(Codes!H82="A","",0))))),"")</f>
        <v/>
      </c>
      <c r="G76" s="67" t="str">
        <f>IF(Codes!I82&lt;&gt;"",IF(Codes!I82=1,100,IF(Codes!I82=9,Paramètres!$D$162,IF(Codes!I82=2,Paramètres!$D$163,IF(Codes!I82=3,Paramètres!$D$164,IF(Codes!I82="A","",0))))),"")</f>
        <v/>
      </c>
      <c r="H76" s="67" t="str">
        <f>IF(Codes!J82&lt;&gt;"",IF(Codes!J82=1,100,IF(Codes!J82=9,Paramètres!$D$162,IF(Codes!J82=2,Paramètres!$D$163,IF(Codes!J82=3,Paramètres!$D$164,IF(Codes!J82="A","",0))))),"")</f>
        <v/>
      </c>
      <c r="I76" s="67" t="str">
        <f>IF(Codes!K82&lt;&gt;"",IF(Codes!K82=1,100,IF(Codes!K82=9,Paramètres!$D$162,IF(Codes!K82=2,Paramètres!$D$163,IF(Codes!K82=3,Paramètres!$D$164,IF(Codes!K82="A","",0))))),"")</f>
        <v/>
      </c>
      <c r="J76" s="67" t="str">
        <f>IF(Codes!L82&lt;&gt;"",IF(Codes!L82=1,100,IF(Codes!L82=9,Paramètres!$D$162,IF(Codes!L82=2,Paramètres!$D$163,IF(Codes!L82=3,Paramètres!$D$164,IF(Codes!L82="A","",0))))),"")</f>
        <v/>
      </c>
      <c r="K76" s="67" t="str">
        <f>IF(Codes!M82&lt;&gt;"",IF(Codes!M82=1,100,IF(Codes!M82=9,Paramètres!$D$162,IF(Codes!M82=2,Paramètres!$D$163,IF(Codes!M82=3,Paramètres!$D$164,IF(Codes!M82="A","",0))))),"")</f>
        <v/>
      </c>
      <c r="L76" s="67" t="str">
        <f>IF(Codes!N82&lt;&gt;"",IF(Codes!N82=1,100,IF(Codes!N82=9,Paramètres!$D$162,IF(Codes!N82=2,Paramètres!$D$163,IF(Codes!N82=3,Paramètres!$D$164,IF(Codes!N82="A","",0))))),"")</f>
        <v/>
      </c>
      <c r="M76" s="67" t="str">
        <f>IF(Codes!O82&lt;&gt;"",IF(Codes!O82=1,100,IF(Codes!O82=9,Paramètres!$D$162,IF(Codes!O82=2,Paramètres!$D$163,IF(Codes!O82=3,Paramètres!$D$164,IF(Codes!O82="A","",0))))),"")</f>
        <v/>
      </c>
      <c r="N76" s="67" t="str">
        <f>IF(Codes!P82&lt;&gt;"",IF(Codes!P82=1,100,IF(Codes!P82=9,Paramètres!$D$162,IF(Codes!P82=2,Paramètres!$D$163,IF(Codes!P82=3,Paramètres!$D$164,IF(Codes!P82="A","",0))))),"")</f>
        <v/>
      </c>
      <c r="O76" s="67" t="str">
        <f>IF(Codes!Q82&lt;&gt;"",IF(Codes!Q82=1,100,IF(Codes!Q82=9,Paramètres!$D$162,IF(Codes!Q82=2,Paramètres!$D$163,IF(Codes!Q82=3,Paramètres!$D$164,IF(Codes!Q82="A","",0))))),"")</f>
        <v/>
      </c>
      <c r="P76" s="67" t="str">
        <f>IF(Codes!R82&lt;&gt;"",IF(Codes!R82=1,100,IF(Codes!R82=9,Paramètres!$D$162,IF(Codes!R82=2,Paramètres!$D$163,IF(Codes!R82=3,Paramètres!$D$164,IF(Codes!R82="A","",0))))),"")</f>
        <v/>
      </c>
      <c r="Q76" s="67" t="str">
        <f>IF(Codes!S82&lt;&gt;"",IF(Codes!S82=1,100,IF(Codes!S82=9,Paramètres!$D$162,IF(Codes!S82=2,Paramètres!$D$163,IF(Codes!S82=3,Paramètres!$D$164,IF(Codes!S82="A","",0))))),"")</f>
        <v/>
      </c>
      <c r="R76" s="67" t="str">
        <f>IF(Codes!T82&lt;&gt;"",IF(Codes!T82=1,100,IF(Codes!T82=9,Paramètres!$D$162,IF(Codes!T82=2,Paramètres!$D$163,IF(Codes!T82=3,Paramètres!$D$164,IF(Codes!T82="A","",0))))),"")</f>
        <v/>
      </c>
      <c r="S76" s="67" t="str">
        <f>IF(Codes!U82&lt;&gt;"",IF(Codes!U82=1,100,IF(Codes!U82=9,Paramètres!$D$162,IF(Codes!U82=2,Paramètres!$D$163,IF(Codes!U82=3,Paramètres!$D$164,IF(Codes!U82="A","",0))))),"")</f>
        <v/>
      </c>
      <c r="T76" s="67" t="str">
        <f>IF(Codes!V82&lt;&gt;"",IF(Codes!V82=1,100,IF(Codes!V82=9,Paramètres!$D$162,IF(Codes!V82=2,Paramètres!$D$163,IF(Codes!V82=3,Paramètres!$D$164,IF(Codes!V82="A","",0))))),"")</f>
        <v/>
      </c>
      <c r="U76" s="67" t="str">
        <f>IF(Codes!W82&lt;&gt;"",IF(Codes!W82=1,100,IF(Codes!W82=9,Paramètres!$D$162,IF(Codes!W82=2,Paramètres!$D$163,IF(Codes!W82=3,Paramètres!$D$164,IF(Codes!W82="A","",0))))),"")</f>
        <v/>
      </c>
      <c r="V76" s="67" t="str">
        <f>IF(Codes!X82&lt;&gt;"",IF(Codes!X82=1,100,IF(Codes!X82=9,Paramètres!$D$162,IF(Codes!X82=2,Paramètres!$D$163,IF(Codes!X82=3,Paramètres!$D$164,IF(Codes!X82="A","",0))))),"")</f>
        <v/>
      </c>
      <c r="W76" s="67" t="str">
        <f>IF(Codes!Y82&lt;&gt;"",IF(Codes!Y82=1,100,IF(Codes!Y82=9,Paramètres!$D$162,IF(Codes!Y82=2,Paramètres!$D$163,IF(Codes!Y82=3,Paramètres!$D$164,IF(Codes!Y82="A","",0))))),"")</f>
        <v/>
      </c>
      <c r="X76" s="67" t="str">
        <f>IF(Codes!Z82&lt;&gt;"",IF(Codes!Z82=1,100,IF(Codes!Z82=9,Paramètres!$D$162,IF(Codes!Z82=2,Paramètres!$D$163,IF(Codes!Z82=3,Paramètres!$D$164,IF(Codes!Z82="A","",0))))),"")</f>
        <v/>
      </c>
      <c r="Y76" s="67" t="str">
        <f>IF(Codes!AA82&lt;&gt;"",IF(Codes!AA82=1,100,IF(Codes!AA82=9,Paramètres!$D$162,IF(Codes!AA82=2,Paramètres!$D$163,IF(Codes!AA82=3,Paramètres!$D$164,IF(Codes!AA82="A","",0))))),"")</f>
        <v/>
      </c>
      <c r="Z76" s="67" t="str">
        <f>IF(Codes!AB82&lt;&gt;"",IF(Codes!AB82=1,100,IF(Codes!AB82=9,Paramètres!$D$162,IF(Codes!AB82=2,Paramètres!$D$163,IF(Codes!AB82=3,Paramètres!$D$164,IF(Codes!AB82="A","",0))))),"")</f>
        <v/>
      </c>
      <c r="AA76" s="67" t="str">
        <f>IF(Codes!AC82&lt;&gt;"",IF(Codes!AC82=1,100,IF(Codes!AC82=9,Paramètres!$D$162,IF(Codes!AC82=2,Paramètres!$D$163,IF(Codes!AC82=3,Paramètres!$D$164,IF(Codes!AC82="A","",0))))),"")</f>
        <v/>
      </c>
      <c r="AB76" s="67" t="str">
        <f>IF(Codes!AD82&lt;&gt;"",IF(Codes!AD82=1,100,IF(Codes!AD82=9,Paramètres!$D$162,IF(Codes!AD82=2,Paramètres!$D$163,IF(Codes!AD82=3,Paramètres!$D$164,IF(Codes!AD82="A","",0))))),"")</f>
        <v/>
      </c>
      <c r="AC76" s="67" t="str">
        <f>IF(Codes!AE82&lt;&gt;"",IF(Codes!AE82=1,100,IF(Codes!AE82=9,Paramètres!$D$162,IF(Codes!AE82=2,Paramètres!$D$163,IF(Codes!AE82=3,Paramètres!$D$164,IF(Codes!AE82="A","",0))))),"")</f>
        <v/>
      </c>
      <c r="AD76" s="67" t="str">
        <f>IF(Codes!AF82&lt;&gt;"",IF(Codes!AF82=1,100,IF(Codes!AF82=9,Paramètres!$D$162,IF(Codes!AF82=2,Paramètres!$D$163,IF(Codes!AF82=3,Paramètres!$D$164,IF(Codes!AF82="A","",0))))),"")</f>
        <v/>
      </c>
      <c r="AE76" s="67" t="str">
        <f>IF(Codes!AG82&lt;&gt;"",IF(Codes!AG82=1,100,IF(Codes!AG82=9,Paramètres!$D$162,IF(Codes!AG82=2,Paramètres!$D$163,IF(Codes!AG82=3,Paramètres!$D$164,IF(Codes!AG82="A","",0))))),"")</f>
        <v/>
      </c>
      <c r="AF76" s="67" t="str">
        <f>IF(Codes!AH82&lt;&gt;"",IF(Codes!AH82=1,100,IF(Codes!AH82=9,Paramètres!$D$162,IF(Codes!AH82=2,Paramètres!$D$163,IF(Codes!AH82=3,Paramètres!$D$164,IF(Codes!AH82="A","",0))))),"")</f>
        <v/>
      </c>
      <c r="AG76" s="67" t="str">
        <f>IF(Codes!AI82&lt;&gt;"",IF(Codes!AI82=1,100,IF(Codes!AI82=9,Paramètres!$D$162,IF(Codes!AI82=2,Paramètres!$D$163,IF(Codes!AI82=3,Paramètres!$D$164,IF(Codes!AI82="A","",0))))),"")</f>
        <v/>
      </c>
      <c r="AH76" s="67" t="str">
        <f>IF(Codes!AJ82&lt;&gt;"",IF(Codes!AJ82=1,100,IF(Codes!AJ82=9,Paramètres!$D$162,IF(Codes!AJ82=2,Paramètres!$D$163,IF(Codes!AJ82=3,Paramètres!$D$164,IF(Codes!AJ82="A","",0))))),"")</f>
        <v/>
      </c>
      <c r="AI76" s="67" t="str">
        <f>IF(Codes!AK82&lt;&gt;"",IF(Codes!AK82=1,100,IF(Codes!AK82=9,Paramètres!$D$162,IF(Codes!AK82=2,Paramètres!$D$163,IF(Codes!AK82=3,Paramètres!$D$164,IF(Codes!AK82="A","",0))))),"")</f>
        <v/>
      </c>
      <c r="AJ76" s="67" t="str">
        <f>IF(Codes!AL82&lt;&gt;"",IF(Codes!AL82=1,100,IF(Codes!AL82=9,Paramètres!$D$162,IF(Codes!AL82=2,Paramètres!$D$163,IF(Codes!AL82=3,Paramètres!$D$164,IF(Codes!AL82="A","",0))))),"")</f>
        <v/>
      </c>
      <c r="AK76" s="67" t="str">
        <f>IF(Codes!AM82&lt;&gt;"",IF(Codes!AM82=1,100,IF(Codes!AM82=9,Paramètres!$D$162,IF(Codes!AM82=2,Paramètres!$D$163,IF(Codes!AM82=3,Paramètres!$D$164,IF(Codes!AM82="A","",0))))),"")</f>
        <v/>
      </c>
      <c r="AL76" s="67" t="str">
        <f>IF(Codes!AN82&lt;&gt;"",IF(Codes!AN82=1,100,IF(Codes!AN82=9,Paramètres!$D$162,IF(Codes!AN82=2,Paramètres!$D$163,IF(Codes!AN82=3,Paramètres!$D$164,IF(Codes!AN82="A","",0))))),"")</f>
        <v/>
      </c>
      <c r="AM76" s="67" t="str">
        <f>IF(Codes!AO82&lt;&gt;"",IF(Codes!AO82=1,100,IF(Codes!AO82=9,50,IF(Codes!AO82=2,Paramètres!$D$163,IF(Codes!AO82=3,Paramètres!$D$164,IF(Codes!AO82="A","",0))))),"")</f>
        <v/>
      </c>
      <c r="AN76" s="67" t="str">
        <f>IF(Codes!AP82&lt;&gt;"",IF(Codes!AP82=1,100,IF(Codes!AP82=9,50,IF(Codes!AP82=2,Paramètres!$D$163,IF(Codes!AP82=3,Paramètres!$D$164,IF(Codes!AP82="A","",0))))),"")</f>
        <v/>
      </c>
      <c r="AO76" s="67" t="str">
        <f>IF(Codes!AQ82&lt;&gt;"",IF(Codes!AQ82=1,100,IF(Codes!AQ82=9,50,IF(Codes!AQ82=2,Paramètres!$D$163,IF(Codes!AQ82=3,Paramètres!$D$164,IF(Codes!AQ82="A","",0))))),"")</f>
        <v/>
      </c>
      <c r="AP76" s="67" t="str">
        <f>IF(Codes!AR82&lt;&gt;"",IF(Codes!AR82=1,100,IF(Codes!AR82=9,50,IF(Codes!AR82=2,Paramètres!$D$163,IF(Codes!AR82=3,Paramètres!$D$164,IF(Codes!AR82="A","",0))))),"")</f>
        <v/>
      </c>
      <c r="AQ76" s="67" t="str">
        <f>IF(Codes!AS82&lt;&gt;"",IF(Codes!AS82=1,100,IF(Codes!AS82=9,Paramètres!$D$162,IF(Codes!AS82=2,Paramètres!$D$163,IF(Codes!AS82=3,Paramètres!$D$164,IF(Codes!AS82="A","",0))))),"")</f>
        <v/>
      </c>
      <c r="AR76" s="67" t="str">
        <f>IF(Codes!AT82&lt;&gt;"",IF(Codes!AT82=1,100,IF(Codes!AT82=9,50,IF(Codes!AT82=2,Paramètres!$D$163,IF(Codes!AT82=3,Paramètres!$D$164,IF(Codes!AT82="A","",0))))),"")</f>
        <v/>
      </c>
      <c r="AS76" s="67" t="str">
        <f>IF(Codes!AU82&lt;&gt;"",IF(Codes!AU82=1,100,IF(Codes!AU82=9,Paramètres!$D$162,IF(Codes!AU82=2,Paramètres!$D$163,IF(Codes!AU82=3,Paramètres!$D$164,IF(Codes!AU82="A","",0))))),"")</f>
        <v/>
      </c>
      <c r="AT76" s="67" t="str">
        <f>IF(Codes!AV82&lt;&gt;"",IF(Codes!AV82=1,100,IF(Codes!AV82=9,50,IF(Codes!AV82=2,Paramètres!$D$163,IF(Codes!AV82=3,Paramètres!$D$164,IF(Codes!AV82="A","",0))))),"")</f>
        <v/>
      </c>
      <c r="AU76" s="67" t="str">
        <f>IF(Codes!AW82&lt;&gt;"",IF(Codes!AW82=1,100,IF(Codes!AW82=9,Paramètres!$D$162,IF(Codes!AW82=2,Paramètres!$D$163,IF(Codes!AW82=3,Paramètres!$D$164,IF(Codes!AW82="A","",0))))),"")</f>
        <v/>
      </c>
      <c r="AV76" s="67" t="str">
        <f>IF(Codes!AX82&lt;&gt;"",IF(Codes!AX82=1,100,IF(Codes!AX82=9,Paramètres!$D$162,IF(Codes!AX82=2,Paramètres!$D$163,IF(Codes!AX82=3,Paramètres!$D$164,IF(Codes!AX82="A","",0))))),"")</f>
        <v/>
      </c>
      <c r="AW76" s="67" t="str">
        <f>IF(Codes!AY82&lt;&gt;"",IF(Codes!AY82=1,100,IF(Codes!AY82=9,Paramètres!$D$162,IF(Codes!AY82=2,Paramètres!$D$163,IF(Codes!AY82=3,Paramètres!$D$164,IF(Codes!AY82="A","",0))))),"")</f>
        <v/>
      </c>
      <c r="AX76" s="67" t="str">
        <f>IF(Codes!AZ82&lt;&gt;"",IF(Codes!AZ82=1,100,IF(Codes!AZ82=9,50,IF(Codes!AZ82=2,Paramètres!$D$163,IF(Codes!AZ82=3,Paramètres!$D$164,IF(Codes!AZ82="A","",0))))),"")</f>
        <v/>
      </c>
      <c r="AY76" s="67" t="str">
        <f>IF(Codes!BA82&lt;&gt;"",IF(Codes!BA82=1,100,IF(Codes!BA82=9,Paramètres!$D$162,IF(Codes!BA82=2,Paramètres!$D$163,IF(Codes!BA82=3,Paramètres!$D$164,IF(Codes!BA82="A","",0))))),"")</f>
        <v/>
      </c>
      <c r="AZ76" s="67" t="str">
        <f>IF(Codes!BB82&lt;&gt;"",IF(Codes!BB82=1,100,IF(Codes!BB82=9,Paramètres!$D$162,IF(Codes!BB82=2,Paramètres!$D$163,IF(Codes!BB82=3,Paramètres!$D$164,IF(Codes!BB82="A","",0))))),"")</f>
        <v/>
      </c>
      <c r="BA76" s="67" t="str">
        <f>IF(Codes!BC82&lt;&gt;"",IF(Codes!BC82=1,100,IF(Codes!BC82=9,Paramètres!$D$162,IF(Codes!BC82=2,Paramètres!$D$163,IF(Codes!BC82=3,Paramètres!$D$164,IF(Codes!BC82="A","",0))))),"")</f>
        <v/>
      </c>
      <c r="BB76" s="67" t="str">
        <f>IF(Codes!BD82&lt;&gt;"",IF(Codes!BD82=1,100,IF(Codes!BD82=9,Paramètres!$D$162,IF(Codes!BD82=2,Paramètres!$D$163,IF(Codes!BD82=3,Paramètres!$D$164,IF(Codes!BD82="A","",0))))),"")</f>
        <v/>
      </c>
      <c r="BC76" s="67" t="str">
        <f>IF(Codes!BE82&lt;&gt;"",IF(Codes!BE82=1,100,IF(Codes!BE82=9,Paramètres!$D$162,IF(Codes!BE82=2,Paramètres!$D$163,IF(Codes!BE82=3,Paramètres!$D$164,IF(Codes!BE82="A","",0))))),"")</f>
        <v/>
      </c>
      <c r="BD76" s="67" t="str">
        <f>IF(Codes!BF82&lt;&gt;"",IF(Codes!BF82=1,100,IF(Codes!BF82=9,Paramètres!$D$162,IF(Codes!BF82=2,Paramètres!$D$163,IF(Codes!BF82=3,Paramètres!$D$164,IF(Codes!BF82="A","",0))))),"")</f>
        <v/>
      </c>
      <c r="BE76" s="67" t="str">
        <f>IF(Codes!BG82&lt;&gt;"",IF(Codes!BG82=1,100,IF(Codes!BG82=9,Paramètres!$D$162,IF(Codes!BG82=2,Paramètres!$D$163,IF(Codes!BG82=3,Paramètres!$D$164,IF(Codes!BG82="A","",0))))),"")</f>
        <v/>
      </c>
      <c r="BF76" s="67" t="str">
        <f>IF(Codes!BH82&lt;&gt;"",IF(Codes!BH82=1,100,IF(Codes!BH82=9,Paramètres!$D$162,IF(Codes!BH82=2,Paramètres!$D$163,IF(Codes!BH82=3,Paramètres!$D$164,IF(Codes!BH82="A","",0))))),"")</f>
        <v/>
      </c>
      <c r="BG76" s="67" t="str">
        <f>IF(Codes!BI82&lt;&gt;"",IF(Codes!BI82=1,100,IF(Codes!BI82=9,Paramètres!$D$162,IF(Codes!BI82=2,Paramètres!$D$163,IF(Codes!BI82=3,Paramètres!$D$164,IF(Codes!BI82="A","",0))))),"")</f>
        <v/>
      </c>
      <c r="BH76" s="67" t="str">
        <f>IF(Codes!BJ82&lt;&gt;"",IF(Codes!BJ82=1,100,IF(Codes!BJ82=9,50,IF(Codes!BJ82=2,Paramètres!$D$163,IF(Codes!BJ82=3,Paramètres!$D$164,IF(Codes!BJ82="A","",0))))),"")</f>
        <v/>
      </c>
      <c r="BI76" s="67" t="str">
        <f>IF(Codes!BK82&lt;&gt;"",IF(Codes!BK82=1,100,IF(Codes!BK82=9,Paramètres!$D$162,IF(Codes!BK82=2,Paramètres!$D$163,IF(Codes!BK82=3,Paramètres!$D$164,IF(Codes!BK82="A","",0))))),"")</f>
        <v/>
      </c>
      <c r="BJ76" s="67" t="str">
        <f>IF(Codes!BL82&lt;&gt;"",IF(Codes!BL82=1,100,IF(Codes!BL82=9,Paramètres!$D$162,IF(Codes!BL82=2,Paramètres!$D$163,IF(Codes!BL82=3,Paramètres!$D$164,IF(Codes!BL82="A","",0))))),"")</f>
        <v/>
      </c>
      <c r="BK76" s="67" t="str">
        <f>IF(Codes!BM82&lt;&gt;"",IF(Codes!BM82=1,100,IF(Codes!BM82=9,Paramètres!$D$162,IF(Codes!BM82=2,Paramètres!$D$163,IF(Codes!BM82=3,Paramètres!$D$164,IF(Codes!BM82="A","",0))))),"")</f>
        <v/>
      </c>
      <c r="BL76" s="67" t="str">
        <f>IF(Codes!BN82&lt;&gt;"",IF(Codes!BN82=1,100,IF(Codes!BN82=9,Paramètres!$D$162,IF(Codes!BN82=2,Paramètres!$D$163,IF(Codes!BN82=3,Paramètres!$D$164,IF(Codes!BN82="A","",0))))),"")</f>
        <v/>
      </c>
      <c r="BM76" s="67" t="str">
        <f>IF(Codes!BO82&lt;&gt;"",IF(Codes!BO82=1,100,IF(Codes!BO82=9,Paramètres!$D$162,IF(Codes!BO82=2,Paramètres!$D$163,IF(Codes!BO82=3,Paramètres!$D$164,IF(Codes!BO82="A","",0))))),"")</f>
        <v/>
      </c>
      <c r="BN76" s="67" t="str">
        <f>IF(Codes!BP82&lt;&gt;"",IF(Codes!BP82=1,100,IF(Codes!BP82=9,Paramètres!$D$162,IF(Codes!BP82=2,Paramètres!$D$163,IF(Codes!BP82=3,Paramètres!$D$164,IF(Codes!BP82="A","",0))))),"")</f>
        <v/>
      </c>
      <c r="BO76" s="67" t="str">
        <f>IF(Codes!BQ82&lt;&gt;"",IF(Codes!BQ82=1,100,IF(Codes!BQ82=9,Paramètres!$D$162,IF(Codes!BQ82=2,Paramètres!$D$163,IF(Codes!BQ82=3,Paramètres!$D$164,IF(Codes!BQ82="A","",0))))),"")</f>
        <v/>
      </c>
      <c r="BP76" s="67" t="str">
        <f>IF(Codes!BR82&lt;&gt;"",IF(Codes!BR82=1,100,IF(Codes!BR82=9,Paramètres!$D$162,IF(Codes!BR82=2,Paramètres!$D$163,IF(Codes!BR82=3,Paramètres!$D$164,IF(Codes!BR82="A","",0))))),"")</f>
        <v/>
      </c>
      <c r="BQ76" s="67" t="str">
        <f>IF(Codes!BS82&lt;&gt;"",IF(Codes!BS82=1,100,IF(Codes!BS82=9,Paramètres!$D$162,IF(Codes!BS82=2,Paramètres!$D$163,IF(Codes!BS82=3,Paramètres!$D$164,IF(Codes!BS82="A","",0))))),"")</f>
        <v/>
      </c>
      <c r="BR76" s="67" t="str">
        <f>IF(Codes!BT82&lt;&gt;"",IF(Codes!BT82=1,100,IF(Codes!BT82=9,Paramètres!$D$162,IF(Codes!BT82=2,Paramètres!$D$163,IF(Codes!BT82=3,Paramètres!$D$164,IF(Codes!BT82="A","",0))))),"")</f>
        <v/>
      </c>
      <c r="BS76" s="67" t="str">
        <f>IF(Codes!BU82&lt;&gt;"",IF(Codes!BU82=1,100,IF(Codes!BU82=9,Paramètres!$D$162,IF(Codes!BU82=2,Paramètres!$D$163,IF(Codes!BU82=3,Paramètres!$D$164,IF(Codes!BU82="A","",0))))),"")</f>
        <v/>
      </c>
      <c r="BT76" s="67" t="str">
        <f>Codes!C82</f>
        <v/>
      </c>
    </row>
    <row r="77" spans="1:72" s="70" customFormat="1" ht="23.25">
      <c r="A77" s="69" t="str">
        <f>Codes!C83</f>
        <v/>
      </c>
      <c r="B77" s="67" t="str">
        <f>IF(Codes!D83&lt;&gt;"",IF(Codes!D83=1,100,IF(Codes!D83=9,Paramètres!$D$162,IF(Codes!D83=2,Paramètres!$D$163,IF(Codes!D83=3,Paramètres!$D$164,IF(Codes!D83="A","",0))))),"")</f>
        <v/>
      </c>
      <c r="C77" s="67" t="str">
        <f>IF(Codes!E83&lt;&gt;"",IF(Codes!E83=1,100,IF(Codes!E83=9,Paramètres!$D$162,IF(Codes!E83=2,Paramètres!$D$163,IF(Codes!E83=3,Paramètres!$D$164,IF(Codes!E83="A","",0))))),"")</f>
        <v/>
      </c>
      <c r="D77" s="67" t="str">
        <f>IF(Codes!F83&lt;&gt;"",IF(Codes!F83=1,100,IF(Codes!F83=9,Paramètres!$D$162,IF(Codes!F83=2,Paramètres!$D$163,IF(Codes!F83=3,Paramètres!$D$164,IF(Codes!F83="A","",0))))),"")</f>
        <v/>
      </c>
      <c r="E77" s="67" t="str">
        <f>IF(Codes!G83&lt;&gt;"",IF(Codes!G83=1,100,IF(Codes!G83=9,Paramètres!$D$162,IF(Codes!G83=2,Paramètres!$D$163,IF(Codes!G83=3,Paramètres!$D$164,IF(Codes!G83="A","",0))))),"")</f>
        <v/>
      </c>
      <c r="F77" s="67" t="str">
        <f>IF(Codes!H83&lt;&gt;"",IF(Codes!H83=1,100,IF(Codes!H83=9,Paramètres!$D$162,IF(Codes!H83=2,Paramètres!$D$163,IF(Codes!H83=3,Paramètres!$D$164,IF(Codes!H83="A","",0))))),"")</f>
        <v/>
      </c>
      <c r="G77" s="67" t="str">
        <f>IF(Codes!I83&lt;&gt;"",IF(Codes!I83=1,100,IF(Codes!I83=9,Paramètres!$D$162,IF(Codes!I83=2,Paramètres!$D$163,IF(Codes!I83=3,Paramètres!$D$164,IF(Codes!I83="A","",0))))),"")</f>
        <v/>
      </c>
      <c r="H77" s="67" t="str">
        <f>IF(Codes!J83&lt;&gt;"",IF(Codes!J83=1,100,IF(Codes!J83=9,Paramètres!$D$162,IF(Codes!J83=2,Paramètres!$D$163,IF(Codes!J83=3,Paramètres!$D$164,IF(Codes!J83="A","",0))))),"")</f>
        <v/>
      </c>
      <c r="I77" s="67" t="str">
        <f>IF(Codes!K83&lt;&gt;"",IF(Codes!K83=1,100,IF(Codes!K83=9,Paramètres!$D$162,IF(Codes!K83=2,Paramètres!$D$163,IF(Codes!K83=3,Paramètres!$D$164,IF(Codes!K83="A","",0))))),"")</f>
        <v/>
      </c>
      <c r="J77" s="67" t="str">
        <f>IF(Codes!L83&lt;&gt;"",IF(Codes!L83=1,100,IF(Codes!L83=9,Paramètres!$D$162,IF(Codes!L83=2,Paramètres!$D$163,IF(Codes!L83=3,Paramètres!$D$164,IF(Codes!L83="A","",0))))),"")</f>
        <v/>
      </c>
      <c r="K77" s="67" t="str">
        <f>IF(Codes!M83&lt;&gt;"",IF(Codes!M83=1,100,IF(Codes!M83=9,Paramètres!$D$162,IF(Codes!M83=2,Paramètres!$D$163,IF(Codes!M83=3,Paramètres!$D$164,IF(Codes!M83="A","",0))))),"")</f>
        <v/>
      </c>
      <c r="L77" s="67" t="str">
        <f>IF(Codes!N83&lt;&gt;"",IF(Codes!N83=1,100,IF(Codes!N83=9,Paramètres!$D$162,IF(Codes!N83=2,Paramètres!$D$163,IF(Codes!N83=3,Paramètres!$D$164,IF(Codes!N83="A","",0))))),"")</f>
        <v/>
      </c>
      <c r="M77" s="67" t="str">
        <f>IF(Codes!O83&lt;&gt;"",IF(Codes!O83=1,100,IF(Codes!O83=9,Paramètres!$D$162,IF(Codes!O83=2,Paramètres!$D$163,IF(Codes!O83=3,Paramètres!$D$164,IF(Codes!O83="A","",0))))),"")</f>
        <v/>
      </c>
      <c r="N77" s="67" t="str">
        <f>IF(Codes!P83&lt;&gt;"",IF(Codes!P83=1,100,IF(Codes!P83=9,Paramètres!$D$162,IF(Codes!P83=2,Paramètres!$D$163,IF(Codes!P83=3,Paramètres!$D$164,IF(Codes!P83="A","",0))))),"")</f>
        <v/>
      </c>
      <c r="O77" s="67" t="str">
        <f>IF(Codes!Q83&lt;&gt;"",IF(Codes!Q83=1,100,IF(Codes!Q83=9,Paramètres!$D$162,IF(Codes!Q83=2,Paramètres!$D$163,IF(Codes!Q83=3,Paramètres!$D$164,IF(Codes!Q83="A","",0))))),"")</f>
        <v/>
      </c>
      <c r="P77" s="67" t="str">
        <f>IF(Codes!R83&lt;&gt;"",IF(Codes!R83=1,100,IF(Codes!R83=9,Paramètres!$D$162,IF(Codes!R83=2,Paramètres!$D$163,IF(Codes!R83=3,Paramètres!$D$164,IF(Codes!R83="A","",0))))),"")</f>
        <v/>
      </c>
      <c r="Q77" s="67" t="str">
        <f>IF(Codes!S83&lt;&gt;"",IF(Codes!S83=1,100,IF(Codes!S83=9,Paramètres!$D$162,IF(Codes!S83=2,Paramètres!$D$163,IF(Codes!S83=3,Paramètres!$D$164,IF(Codes!S83="A","",0))))),"")</f>
        <v/>
      </c>
      <c r="R77" s="67" t="str">
        <f>IF(Codes!T83&lt;&gt;"",IF(Codes!T83=1,100,IF(Codes!T83=9,Paramètres!$D$162,IF(Codes!T83=2,Paramètres!$D$163,IF(Codes!T83=3,Paramètres!$D$164,IF(Codes!T83="A","",0))))),"")</f>
        <v/>
      </c>
      <c r="S77" s="67" t="str">
        <f>IF(Codes!U83&lt;&gt;"",IF(Codes!U83=1,100,IF(Codes!U83=9,Paramètres!$D$162,IF(Codes!U83=2,Paramètres!$D$163,IF(Codes!U83=3,Paramètres!$D$164,IF(Codes!U83="A","",0))))),"")</f>
        <v/>
      </c>
      <c r="T77" s="67" t="str">
        <f>IF(Codes!V83&lt;&gt;"",IF(Codes!V83=1,100,IF(Codes!V83=9,Paramètres!$D$162,IF(Codes!V83=2,Paramètres!$D$163,IF(Codes!V83=3,Paramètres!$D$164,IF(Codes!V83="A","",0))))),"")</f>
        <v/>
      </c>
      <c r="U77" s="67" t="str">
        <f>IF(Codes!W83&lt;&gt;"",IF(Codes!W83=1,100,IF(Codes!W83=9,Paramètres!$D$162,IF(Codes!W83=2,Paramètres!$D$163,IF(Codes!W83=3,Paramètres!$D$164,IF(Codes!W83="A","",0))))),"")</f>
        <v/>
      </c>
      <c r="V77" s="67" t="str">
        <f>IF(Codes!X83&lt;&gt;"",IF(Codes!X83=1,100,IF(Codes!X83=9,Paramètres!$D$162,IF(Codes!X83=2,Paramètres!$D$163,IF(Codes!X83=3,Paramètres!$D$164,IF(Codes!X83="A","",0))))),"")</f>
        <v/>
      </c>
      <c r="W77" s="67" t="str">
        <f>IF(Codes!Y83&lt;&gt;"",IF(Codes!Y83=1,100,IF(Codes!Y83=9,Paramètres!$D$162,IF(Codes!Y83=2,Paramètres!$D$163,IF(Codes!Y83=3,Paramètres!$D$164,IF(Codes!Y83="A","",0))))),"")</f>
        <v/>
      </c>
      <c r="X77" s="67" t="str">
        <f>IF(Codes!Z83&lt;&gt;"",IF(Codes!Z83=1,100,IF(Codes!Z83=9,Paramètres!$D$162,IF(Codes!Z83=2,Paramètres!$D$163,IF(Codes!Z83=3,Paramètres!$D$164,IF(Codes!Z83="A","",0))))),"")</f>
        <v/>
      </c>
      <c r="Y77" s="67" t="str">
        <f>IF(Codes!AA83&lt;&gt;"",IF(Codes!AA83=1,100,IF(Codes!AA83=9,Paramètres!$D$162,IF(Codes!AA83=2,Paramètres!$D$163,IF(Codes!AA83=3,Paramètres!$D$164,IF(Codes!AA83="A","",0))))),"")</f>
        <v/>
      </c>
      <c r="Z77" s="67" t="str">
        <f>IF(Codes!AB83&lt;&gt;"",IF(Codes!AB83=1,100,IF(Codes!AB83=9,Paramètres!$D$162,IF(Codes!AB83=2,Paramètres!$D$163,IF(Codes!AB83=3,Paramètres!$D$164,IF(Codes!AB83="A","",0))))),"")</f>
        <v/>
      </c>
      <c r="AA77" s="67" t="str">
        <f>IF(Codes!AC83&lt;&gt;"",IF(Codes!AC83=1,100,IF(Codes!AC83=9,Paramètres!$D$162,IF(Codes!AC83=2,Paramètres!$D$163,IF(Codes!AC83=3,Paramètres!$D$164,IF(Codes!AC83="A","",0))))),"")</f>
        <v/>
      </c>
      <c r="AB77" s="67" t="str">
        <f>IF(Codes!AD83&lt;&gt;"",IF(Codes!AD83=1,100,IF(Codes!AD83=9,Paramètres!$D$162,IF(Codes!AD83=2,Paramètres!$D$163,IF(Codes!AD83=3,Paramètres!$D$164,IF(Codes!AD83="A","",0))))),"")</f>
        <v/>
      </c>
      <c r="AC77" s="67" t="str">
        <f>IF(Codes!AE83&lt;&gt;"",IF(Codes!AE83=1,100,IF(Codes!AE83=9,Paramètres!$D$162,IF(Codes!AE83=2,Paramètres!$D$163,IF(Codes!AE83=3,Paramètres!$D$164,IF(Codes!AE83="A","",0))))),"")</f>
        <v/>
      </c>
      <c r="AD77" s="67" t="str">
        <f>IF(Codes!AF83&lt;&gt;"",IF(Codes!AF83=1,100,IF(Codes!AF83=9,Paramètres!$D$162,IF(Codes!AF83=2,Paramètres!$D$163,IF(Codes!AF83=3,Paramètres!$D$164,IF(Codes!AF83="A","",0))))),"")</f>
        <v/>
      </c>
      <c r="AE77" s="67" t="str">
        <f>IF(Codes!AG83&lt;&gt;"",IF(Codes!AG83=1,100,IF(Codes!AG83=9,Paramètres!$D$162,IF(Codes!AG83=2,Paramètres!$D$163,IF(Codes!AG83=3,Paramètres!$D$164,IF(Codes!AG83="A","",0))))),"")</f>
        <v/>
      </c>
      <c r="AF77" s="67" t="str">
        <f>IF(Codes!AH83&lt;&gt;"",IF(Codes!AH83=1,100,IF(Codes!AH83=9,Paramètres!$D$162,IF(Codes!AH83=2,Paramètres!$D$163,IF(Codes!AH83=3,Paramètres!$D$164,IF(Codes!AH83="A","",0))))),"")</f>
        <v/>
      </c>
      <c r="AG77" s="67" t="str">
        <f>IF(Codes!AI83&lt;&gt;"",IF(Codes!AI83=1,100,IF(Codes!AI83=9,Paramètres!$D$162,IF(Codes!AI83=2,Paramètres!$D$163,IF(Codes!AI83=3,Paramètres!$D$164,IF(Codes!AI83="A","",0))))),"")</f>
        <v/>
      </c>
      <c r="AH77" s="67" t="str">
        <f>IF(Codes!AJ83&lt;&gt;"",IF(Codes!AJ83=1,100,IF(Codes!AJ83=9,Paramètres!$D$162,IF(Codes!AJ83=2,Paramètres!$D$163,IF(Codes!AJ83=3,Paramètres!$D$164,IF(Codes!AJ83="A","",0))))),"")</f>
        <v/>
      </c>
      <c r="AI77" s="67" t="str">
        <f>IF(Codes!AK83&lt;&gt;"",IF(Codes!AK83=1,100,IF(Codes!AK83=9,Paramètres!$D$162,IF(Codes!AK83=2,Paramètres!$D$163,IF(Codes!AK83=3,Paramètres!$D$164,IF(Codes!AK83="A","",0))))),"")</f>
        <v/>
      </c>
      <c r="AJ77" s="67" t="str">
        <f>IF(Codes!AL83&lt;&gt;"",IF(Codes!AL83=1,100,IF(Codes!AL83=9,Paramètres!$D$162,IF(Codes!AL83=2,Paramètres!$D$163,IF(Codes!AL83=3,Paramètres!$D$164,IF(Codes!AL83="A","",0))))),"")</f>
        <v/>
      </c>
      <c r="AK77" s="67" t="str">
        <f>IF(Codes!AM83&lt;&gt;"",IF(Codes!AM83=1,100,IF(Codes!AM83=9,Paramètres!$D$162,IF(Codes!AM83=2,Paramètres!$D$163,IF(Codes!AM83=3,Paramètres!$D$164,IF(Codes!AM83="A","",0))))),"")</f>
        <v/>
      </c>
      <c r="AL77" s="67" t="str">
        <f>IF(Codes!AN83&lt;&gt;"",IF(Codes!AN83=1,100,IF(Codes!AN83=9,Paramètres!$D$162,IF(Codes!AN83=2,Paramètres!$D$163,IF(Codes!AN83=3,Paramètres!$D$164,IF(Codes!AN83="A","",0))))),"")</f>
        <v/>
      </c>
      <c r="AM77" s="67" t="str">
        <f>IF(Codes!AO83&lt;&gt;"",IF(Codes!AO83=1,100,IF(Codes!AO83=9,50,IF(Codes!AO83=2,Paramètres!$D$163,IF(Codes!AO83=3,Paramètres!$D$164,IF(Codes!AO83="A","",0))))),"")</f>
        <v/>
      </c>
      <c r="AN77" s="67" t="str">
        <f>IF(Codes!AP83&lt;&gt;"",IF(Codes!AP83=1,100,IF(Codes!AP83=9,50,IF(Codes!AP83=2,Paramètres!$D$163,IF(Codes!AP83=3,Paramètres!$D$164,IF(Codes!AP83="A","",0))))),"")</f>
        <v/>
      </c>
      <c r="AO77" s="67" t="str">
        <f>IF(Codes!AQ83&lt;&gt;"",IF(Codes!AQ83=1,100,IF(Codes!AQ83=9,50,IF(Codes!AQ83=2,Paramètres!$D$163,IF(Codes!AQ83=3,Paramètres!$D$164,IF(Codes!AQ83="A","",0))))),"")</f>
        <v/>
      </c>
      <c r="AP77" s="67" t="str">
        <f>IF(Codes!AR83&lt;&gt;"",IF(Codes!AR83=1,100,IF(Codes!AR83=9,50,IF(Codes!AR83=2,Paramètres!$D$163,IF(Codes!AR83=3,Paramètres!$D$164,IF(Codes!AR83="A","",0))))),"")</f>
        <v/>
      </c>
      <c r="AQ77" s="67" t="str">
        <f>IF(Codes!AS83&lt;&gt;"",IF(Codes!AS83=1,100,IF(Codes!AS83=9,Paramètres!$D$162,IF(Codes!AS83=2,Paramètres!$D$163,IF(Codes!AS83=3,Paramètres!$D$164,IF(Codes!AS83="A","",0))))),"")</f>
        <v/>
      </c>
      <c r="AR77" s="67" t="str">
        <f>IF(Codes!AT83&lt;&gt;"",IF(Codes!AT83=1,100,IF(Codes!AT83=9,50,IF(Codes!AT83=2,Paramètres!$D$163,IF(Codes!AT83=3,Paramètres!$D$164,IF(Codes!AT83="A","",0))))),"")</f>
        <v/>
      </c>
      <c r="AS77" s="67" t="str">
        <f>IF(Codes!AU83&lt;&gt;"",IF(Codes!AU83=1,100,IF(Codes!AU83=9,Paramètres!$D$162,IF(Codes!AU83=2,Paramètres!$D$163,IF(Codes!AU83=3,Paramètres!$D$164,IF(Codes!AU83="A","",0))))),"")</f>
        <v/>
      </c>
      <c r="AT77" s="67" t="str">
        <f>IF(Codes!AV83&lt;&gt;"",IF(Codes!AV83=1,100,IF(Codes!AV83=9,50,IF(Codes!AV83=2,Paramètres!$D$163,IF(Codes!AV83=3,Paramètres!$D$164,IF(Codes!AV83="A","",0))))),"")</f>
        <v/>
      </c>
      <c r="AU77" s="67" t="str">
        <f>IF(Codes!AW83&lt;&gt;"",IF(Codes!AW83=1,100,IF(Codes!AW83=9,Paramètres!$D$162,IF(Codes!AW83=2,Paramètres!$D$163,IF(Codes!AW83=3,Paramètres!$D$164,IF(Codes!AW83="A","",0))))),"")</f>
        <v/>
      </c>
      <c r="AV77" s="67" t="str">
        <f>IF(Codes!AX83&lt;&gt;"",IF(Codes!AX83=1,100,IF(Codes!AX83=9,Paramètres!$D$162,IF(Codes!AX83=2,Paramètres!$D$163,IF(Codes!AX83=3,Paramètres!$D$164,IF(Codes!AX83="A","",0))))),"")</f>
        <v/>
      </c>
      <c r="AW77" s="67" t="str">
        <f>IF(Codes!AY83&lt;&gt;"",IF(Codes!AY83=1,100,IF(Codes!AY83=9,Paramètres!$D$162,IF(Codes!AY83=2,Paramètres!$D$163,IF(Codes!AY83=3,Paramètres!$D$164,IF(Codes!AY83="A","",0))))),"")</f>
        <v/>
      </c>
      <c r="AX77" s="67" t="str">
        <f>IF(Codes!AZ83&lt;&gt;"",IF(Codes!AZ83=1,100,IF(Codes!AZ83=9,50,IF(Codes!AZ83=2,Paramètres!$D$163,IF(Codes!AZ83=3,Paramètres!$D$164,IF(Codes!AZ83="A","",0))))),"")</f>
        <v/>
      </c>
      <c r="AY77" s="67" t="str">
        <f>IF(Codes!BA83&lt;&gt;"",IF(Codes!BA83=1,100,IF(Codes!BA83=9,Paramètres!$D$162,IF(Codes!BA83=2,Paramètres!$D$163,IF(Codes!BA83=3,Paramètres!$D$164,IF(Codes!BA83="A","",0))))),"")</f>
        <v/>
      </c>
      <c r="AZ77" s="67" t="str">
        <f>IF(Codes!BB83&lt;&gt;"",IF(Codes!BB83=1,100,IF(Codes!BB83=9,Paramètres!$D$162,IF(Codes!BB83=2,Paramètres!$D$163,IF(Codes!BB83=3,Paramètres!$D$164,IF(Codes!BB83="A","",0))))),"")</f>
        <v/>
      </c>
      <c r="BA77" s="67" t="str">
        <f>IF(Codes!BC83&lt;&gt;"",IF(Codes!BC83=1,100,IF(Codes!BC83=9,Paramètres!$D$162,IF(Codes!BC83=2,Paramètres!$D$163,IF(Codes!BC83=3,Paramètres!$D$164,IF(Codes!BC83="A","",0))))),"")</f>
        <v/>
      </c>
      <c r="BB77" s="67" t="str">
        <f>IF(Codes!BD83&lt;&gt;"",IF(Codes!BD83=1,100,IF(Codes!BD83=9,Paramètres!$D$162,IF(Codes!BD83=2,Paramètres!$D$163,IF(Codes!BD83=3,Paramètres!$D$164,IF(Codes!BD83="A","",0))))),"")</f>
        <v/>
      </c>
      <c r="BC77" s="67" t="str">
        <f>IF(Codes!BE83&lt;&gt;"",IF(Codes!BE83=1,100,IF(Codes!BE83=9,Paramètres!$D$162,IF(Codes!BE83=2,Paramètres!$D$163,IF(Codes!BE83=3,Paramètres!$D$164,IF(Codes!BE83="A","",0))))),"")</f>
        <v/>
      </c>
      <c r="BD77" s="67" t="str">
        <f>IF(Codes!BF83&lt;&gt;"",IF(Codes!BF83=1,100,IF(Codes!BF83=9,Paramètres!$D$162,IF(Codes!BF83=2,Paramètres!$D$163,IF(Codes!BF83=3,Paramètres!$D$164,IF(Codes!BF83="A","",0))))),"")</f>
        <v/>
      </c>
      <c r="BE77" s="67" t="str">
        <f>IF(Codes!BG83&lt;&gt;"",IF(Codes!BG83=1,100,IF(Codes!BG83=9,Paramètres!$D$162,IF(Codes!BG83=2,Paramètres!$D$163,IF(Codes!BG83=3,Paramètres!$D$164,IF(Codes!BG83="A","",0))))),"")</f>
        <v/>
      </c>
      <c r="BF77" s="67" t="str">
        <f>IF(Codes!BH83&lt;&gt;"",IF(Codes!BH83=1,100,IF(Codes!BH83=9,Paramètres!$D$162,IF(Codes!BH83=2,Paramètres!$D$163,IF(Codes!BH83=3,Paramètres!$D$164,IF(Codes!BH83="A","",0))))),"")</f>
        <v/>
      </c>
      <c r="BG77" s="67" t="str">
        <f>IF(Codes!BI83&lt;&gt;"",IF(Codes!BI83=1,100,IF(Codes!BI83=9,Paramètres!$D$162,IF(Codes!BI83=2,Paramètres!$D$163,IF(Codes!BI83=3,Paramètres!$D$164,IF(Codes!BI83="A","",0))))),"")</f>
        <v/>
      </c>
      <c r="BH77" s="67" t="str">
        <f>IF(Codes!BJ83&lt;&gt;"",IF(Codes!BJ83=1,100,IF(Codes!BJ83=9,50,IF(Codes!BJ83=2,Paramètres!$D$163,IF(Codes!BJ83=3,Paramètres!$D$164,IF(Codes!BJ83="A","",0))))),"")</f>
        <v/>
      </c>
      <c r="BI77" s="67" t="str">
        <f>IF(Codes!BK83&lt;&gt;"",IF(Codes!BK83=1,100,IF(Codes!BK83=9,Paramètres!$D$162,IF(Codes!BK83=2,Paramètres!$D$163,IF(Codes!BK83=3,Paramètres!$D$164,IF(Codes!BK83="A","",0))))),"")</f>
        <v/>
      </c>
      <c r="BJ77" s="67" t="str">
        <f>IF(Codes!BL83&lt;&gt;"",IF(Codes!BL83=1,100,IF(Codes!BL83=9,Paramètres!$D$162,IF(Codes!BL83=2,Paramètres!$D$163,IF(Codes!BL83=3,Paramètres!$D$164,IF(Codes!BL83="A","",0))))),"")</f>
        <v/>
      </c>
      <c r="BK77" s="67" t="str">
        <f>IF(Codes!BM83&lt;&gt;"",IF(Codes!BM83=1,100,IF(Codes!BM83=9,Paramètres!$D$162,IF(Codes!BM83=2,Paramètres!$D$163,IF(Codes!BM83=3,Paramètres!$D$164,IF(Codes!BM83="A","",0))))),"")</f>
        <v/>
      </c>
      <c r="BL77" s="67" t="str">
        <f>IF(Codes!BN83&lt;&gt;"",IF(Codes!BN83=1,100,IF(Codes!BN83=9,Paramètres!$D$162,IF(Codes!BN83=2,Paramètres!$D$163,IF(Codes!BN83=3,Paramètres!$D$164,IF(Codes!BN83="A","",0))))),"")</f>
        <v/>
      </c>
      <c r="BM77" s="67" t="str">
        <f>IF(Codes!BO83&lt;&gt;"",IF(Codes!BO83=1,100,IF(Codes!BO83=9,Paramètres!$D$162,IF(Codes!BO83=2,Paramètres!$D$163,IF(Codes!BO83=3,Paramètres!$D$164,IF(Codes!BO83="A","",0))))),"")</f>
        <v/>
      </c>
      <c r="BN77" s="67" t="str">
        <f>IF(Codes!BP83&lt;&gt;"",IF(Codes!BP83=1,100,IF(Codes!BP83=9,Paramètres!$D$162,IF(Codes!BP83=2,Paramètres!$D$163,IF(Codes!BP83=3,Paramètres!$D$164,IF(Codes!BP83="A","",0))))),"")</f>
        <v/>
      </c>
      <c r="BO77" s="67" t="str">
        <f>IF(Codes!BQ83&lt;&gt;"",IF(Codes!BQ83=1,100,IF(Codes!BQ83=9,Paramètres!$D$162,IF(Codes!BQ83=2,Paramètres!$D$163,IF(Codes!BQ83=3,Paramètres!$D$164,IF(Codes!BQ83="A","",0))))),"")</f>
        <v/>
      </c>
      <c r="BP77" s="67" t="str">
        <f>IF(Codes!BR83&lt;&gt;"",IF(Codes!BR83=1,100,IF(Codes!BR83=9,Paramètres!$D$162,IF(Codes!BR83=2,Paramètres!$D$163,IF(Codes!BR83=3,Paramètres!$D$164,IF(Codes!BR83="A","",0))))),"")</f>
        <v/>
      </c>
      <c r="BQ77" s="67" t="str">
        <f>IF(Codes!BS83&lt;&gt;"",IF(Codes!BS83=1,100,IF(Codes!BS83=9,Paramètres!$D$162,IF(Codes!BS83=2,Paramètres!$D$163,IF(Codes!BS83=3,Paramètres!$D$164,IF(Codes!BS83="A","",0))))),"")</f>
        <v/>
      </c>
      <c r="BR77" s="67" t="str">
        <f>IF(Codes!BT83&lt;&gt;"",IF(Codes!BT83=1,100,IF(Codes!BT83=9,Paramètres!$D$162,IF(Codes!BT83=2,Paramètres!$D$163,IF(Codes!BT83=3,Paramètres!$D$164,IF(Codes!BT83="A","",0))))),"")</f>
        <v/>
      </c>
      <c r="BS77" s="67" t="str">
        <f>IF(Codes!BU83&lt;&gt;"",IF(Codes!BU83=1,100,IF(Codes!BU83=9,Paramètres!$D$162,IF(Codes!BU83=2,Paramètres!$D$163,IF(Codes!BU83=3,Paramètres!$D$164,IF(Codes!BU83="A","",0))))),"")</f>
        <v/>
      </c>
      <c r="BT77" s="67" t="str">
        <f>Codes!C83</f>
        <v/>
      </c>
    </row>
    <row r="78" spans="1:72" s="70" customFormat="1" ht="23.25">
      <c r="A78" s="69" t="str">
        <f>Codes!C84</f>
        <v/>
      </c>
      <c r="B78" s="67" t="str">
        <f>IF(Codes!D84&lt;&gt;"",IF(Codes!D84=1,100,IF(Codes!D84=9,Paramètres!$D$162,IF(Codes!D84=2,Paramètres!$D$163,IF(Codes!D84=3,Paramètres!$D$164,IF(Codes!D84="A","",0))))),"")</f>
        <v/>
      </c>
      <c r="C78" s="67" t="str">
        <f>IF(Codes!E84&lt;&gt;"",IF(Codes!E84=1,100,IF(Codes!E84=9,Paramètres!$D$162,IF(Codes!E84=2,Paramètres!$D$163,IF(Codes!E84=3,Paramètres!$D$164,IF(Codes!E84="A","",0))))),"")</f>
        <v/>
      </c>
      <c r="D78" s="67" t="str">
        <f>IF(Codes!F84&lt;&gt;"",IF(Codes!F84=1,100,IF(Codes!F84=9,Paramètres!$D$162,IF(Codes!F84=2,Paramètres!$D$163,IF(Codes!F84=3,Paramètres!$D$164,IF(Codes!F84="A","",0))))),"")</f>
        <v/>
      </c>
      <c r="E78" s="67" t="str">
        <f>IF(Codes!G84&lt;&gt;"",IF(Codes!G84=1,100,IF(Codes!G84=9,Paramètres!$D$162,IF(Codes!G84=2,Paramètres!$D$163,IF(Codes!G84=3,Paramètres!$D$164,IF(Codes!G84="A","",0))))),"")</f>
        <v/>
      </c>
      <c r="F78" s="67" t="str">
        <f>IF(Codes!H84&lt;&gt;"",IF(Codes!H84=1,100,IF(Codes!H84=9,Paramètres!$D$162,IF(Codes!H84=2,Paramètres!$D$163,IF(Codes!H84=3,Paramètres!$D$164,IF(Codes!H84="A","",0))))),"")</f>
        <v/>
      </c>
      <c r="G78" s="67" t="str">
        <f>IF(Codes!I84&lt;&gt;"",IF(Codes!I84=1,100,IF(Codes!I84=9,Paramètres!$D$162,IF(Codes!I84=2,Paramètres!$D$163,IF(Codes!I84=3,Paramètres!$D$164,IF(Codes!I84="A","",0))))),"")</f>
        <v/>
      </c>
      <c r="H78" s="67" t="str">
        <f>IF(Codes!J84&lt;&gt;"",IF(Codes!J84=1,100,IF(Codes!J84=9,Paramètres!$D$162,IF(Codes!J84=2,Paramètres!$D$163,IF(Codes!J84=3,Paramètres!$D$164,IF(Codes!J84="A","",0))))),"")</f>
        <v/>
      </c>
      <c r="I78" s="67" t="str">
        <f>IF(Codes!K84&lt;&gt;"",IF(Codes!K84=1,100,IF(Codes!K84=9,Paramètres!$D$162,IF(Codes!K84=2,Paramètres!$D$163,IF(Codes!K84=3,Paramètres!$D$164,IF(Codes!K84="A","",0))))),"")</f>
        <v/>
      </c>
      <c r="J78" s="67" t="str">
        <f>IF(Codes!L84&lt;&gt;"",IF(Codes!L84=1,100,IF(Codes!L84=9,Paramètres!$D$162,IF(Codes!L84=2,Paramètres!$D$163,IF(Codes!L84=3,Paramètres!$D$164,IF(Codes!L84="A","",0))))),"")</f>
        <v/>
      </c>
      <c r="K78" s="67" t="str">
        <f>IF(Codes!M84&lt;&gt;"",IF(Codes!M84=1,100,IF(Codes!M84=9,Paramètres!$D$162,IF(Codes!M84=2,Paramètres!$D$163,IF(Codes!M84=3,Paramètres!$D$164,IF(Codes!M84="A","",0))))),"")</f>
        <v/>
      </c>
      <c r="L78" s="67" t="str">
        <f>IF(Codes!N84&lt;&gt;"",IF(Codes!N84=1,100,IF(Codes!N84=9,Paramètres!$D$162,IF(Codes!N84=2,Paramètres!$D$163,IF(Codes!N84=3,Paramètres!$D$164,IF(Codes!N84="A","",0))))),"")</f>
        <v/>
      </c>
      <c r="M78" s="67" t="str">
        <f>IF(Codes!O84&lt;&gt;"",IF(Codes!O84=1,100,IF(Codes!O84=9,Paramètres!$D$162,IF(Codes!O84=2,Paramètres!$D$163,IF(Codes!O84=3,Paramètres!$D$164,IF(Codes!O84="A","",0))))),"")</f>
        <v/>
      </c>
      <c r="N78" s="67" t="str">
        <f>IF(Codes!P84&lt;&gt;"",IF(Codes!P84=1,100,IF(Codes!P84=9,Paramètres!$D$162,IF(Codes!P84=2,Paramètres!$D$163,IF(Codes!P84=3,Paramètres!$D$164,IF(Codes!P84="A","",0))))),"")</f>
        <v/>
      </c>
      <c r="O78" s="67" t="str">
        <f>IF(Codes!Q84&lt;&gt;"",IF(Codes!Q84=1,100,IF(Codes!Q84=9,Paramètres!$D$162,IF(Codes!Q84=2,Paramètres!$D$163,IF(Codes!Q84=3,Paramètres!$D$164,IF(Codes!Q84="A","",0))))),"")</f>
        <v/>
      </c>
      <c r="P78" s="67" t="str">
        <f>IF(Codes!R84&lt;&gt;"",IF(Codes!R84=1,100,IF(Codes!R84=9,Paramètres!$D$162,IF(Codes!R84=2,Paramètres!$D$163,IF(Codes!R84=3,Paramètres!$D$164,IF(Codes!R84="A","",0))))),"")</f>
        <v/>
      </c>
      <c r="Q78" s="67" t="str">
        <f>IF(Codes!S84&lt;&gt;"",IF(Codes!S84=1,100,IF(Codes!S84=9,Paramètres!$D$162,IF(Codes!S84=2,Paramètres!$D$163,IF(Codes!S84=3,Paramètres!$D$164,IF(Codes!S84="A","",0))))),"")</f>
        <v/>
      </c>
      <c r="R78" s="67" t="str">
        <f>IF(Codes!T84&lt;&gt;"",IF(Codes!T84=1,100,IF(Codes!T84=9,Paramètres!$D$162,IF(Codes!T84=2,Paramètres!$D$163,IF(Codes!T84=3,Paramètres!$D$164,IF(Codes!T84="A","",0))))),"")</f>
        <v/>
      </c>
      <c r="S78" s="67" t="str">
        <f>IF(Codes!U84&lt;&gt;"",IF(Codes!U84=1,100,IF(Codes!U84=9,Paramètres!$D$162,IF(Codes!U84=2,Paramètres!$D$163,IF(Codes!U84=3,Paramètres!$D$164,IF(Codes!U84="A","",0))))),"")</f>
        <v/>
      </c>
      <c r="T78" s="67" t="str">
        <f>IF(Codes!V84&lt;&gt;"",IF(Codes!V84=1,100,IF(Codes!V84=9,Paramètres!$D$162,IF(Codes!V84=2,Paramètres!$D$163,IF(Codes!V84=3,Paramètres!$D$164,IF(Codes!V84="A","",0))))),"")</f>
        <v/>
      </c>
      <c r="U78" s="67" t="str">
        <f>IF(Codes!W84&lt;&gt;"",IF(Codes!W84=1,100,IF(Codes!W84=9,Paramètres!$D$162,IF(Codes!W84=2,Paramètres!$D$163,IF(Codes!W84=3,Paramètres!$D$164,IF(Codes!W84="A","",0))))),"")</f>
        <v/>
      </c>
      <c r="V78" s="67" t="str">
        <f>IF(Codes!X84&lt;&gt;"",IF(Codes!X84=1,100,IF(Codes!X84=9,Paramètres!$D$162,IF(Codes!X84=2,Paramètres!$D$163,IF(Codes!X84=3,Paramètres!$D$164,IF(Codes!X84="A","",0))))),"")</f>
        <v/>
      </c>
      <c r="W78" s="67" t="str">
        <f>IF(Codes!Y84&lt;&gt;"",IF(Codes!Y84=1,100,IF(Codes!Y84=9,Paramètres!$D$162,IF(Codes!Y84=2,Paramètres!$D$163,IF(Codes!Y84=3,Paramètres!$D$164,IF(Codes!Y84="A","",0))))),"")</f>
        <v/>
      </c>
      <c r="X78" s="67" t="str">
        <f>IF(Codes!Z84&lt;&gt;"",IF(Codes!Z84=1,100,IF(Codes!Z84=9,Paramètres!$D$162,IF(Codes!Z84=2,Paramètres!$D$163,IF(Codes!Z84=3,Paramètres!$D$164,IF(Codes!Z84="A","",0))))),"")</f>
        <v/>
      </c>
      <c r="Y78" s="67" t="str">
        <f>IF(Codes!AA84&lt;&gt;"",IF(Codes!AA84=1,100,IF(Codes!AA84=9,Paramètres!$D$162,IF(Codes!AA84=2,Paramètres!$D$163,IF(Codes!AA84=3,Paramètres!$D$164,IF(Codes!AA84="A","",0))))),"")</f>
        <v/>
      </c>
      <c r="Z78" s="67" t="str">
        <f>IF(Codes!AB84&lt;&gt;"",IF(Codes!AB84=1,100,IF(Codes!AB84=9,Paramètres!$D$162,IF(Codes!AB84=2,Paramètres!$D$163,IF(Codes!AB84=3,Paramètres!$D$164,IF(Codes!AB84="A","",0))))),"")</f>
        <v/>
      </c>
      <c r="AA78" s="67" t="str">
        <f>IF(Codes!AC84&lt;&gt;"",IF(Codes!AC84=1,100,IF(Codes!AC84=9,Paramètres!$D$162,IF(Codes!AC84=2,Paramètres!$D$163,IF(Codes!AC84=3,Paramètres!$D$164,IF(Codes!AC84="A","",0))))),"")</f>
        <v/>
      </c>
      <c r="AB78" s="67" t="str">
        <f>IF(Codes!AD84&lt;&gt;"",IF(Codes!AD84=1,100,IF(Codes!AD84=9,Paramètres!$D$162,IF(Codes!AD84=2,Paramètres!$D$163,IF(Codes!AD84=3,Paramètres!$D$164,IF(Codes!AD84="A","",0))))),"")</f>
        <v/>
      </c>
      <c r="AC78" s="67" t="str">
        <f>IF(Codes!AE84&lt;&gt;"",IF(Codes!AE84=1,100,IF(Codes!AE84=9,Paramètres!$D$162,IF(Codes!AE84=2,Paramètres!$D$163,IF(Codes!AE84=3,Paramètres!$D$164,IF(Codes!AE84="A","",0))))),"")</f>
        <v/>
      </c>
      <c r="AD78" s="67" t="str">
        <f>IF(Codes!AF84&lt;&gt;"",IF(Codes!AF84=1,100,IF(Codes!AF84=9,Paramètres!$D$162,IF(Codes!AF84=2,Paramètres!$D$163,IF(Codes!AF84=3,Paramètres!$D$164,IF(Codes!AF84="A","",0))))),"")</f>
        <v/>
      </c>
      <c r="AE78" s="67" t="str">
        <f>IF(Codes!AG84&lt;&gt;"",IF(Codes!AG84=1,100,IF(Codes!AG84=9,Paramètres!$D$162,IF(Codes!AG84=2,Paramètres!$D$163,IF(Codes!AG84=3,Paramètres!$D$164,IF(Codes!AG84="A","",0))))),"")</f>
        <v/>
      </c>
      <c r="AF78" s="67" t="str">
        <f>IF(Codes!AH84&lt;&gt;"",IF(Codes!AH84=1,100,IF(Codes!AH84=9,Paramètres!$D$162,IF(Codes!AH84=2,Paramètres!$D$163,IF(Codes!AH84=3,Paramètres!$D$164,IF(Codes!AH84="A","",0))))),"")</f>
        <v/>
      </c>
      <c r="AG78" s="67" t="str">
        <f>IF(Codes!AI84&lt;&gt;"",IF(Codes!AI84=1,100,IF(Codes!AI84=9,Paramètres!$D$162,IF(Codes!AI84=2,Paramètres!$D$163,IF(Codes!AI84=3,Paramètres!$D$164,IF(Codes!AI84="A","",0))))),"")</f>
        <v/>
      </c>
      <c r="AH78" s="67" t="str">
        <f>IF(Codes!AJ84&lt;&gt;"",IF(Codes!AJ84=1,100,IF(Codes!AJ84=9,Paramètres!$D$162,IF(Codes!AJ84=2,Paramètres!$D$163,IF(Codes!AJ84=3,Paramètres!$D$164,IF(Codes!AJ84="A","",0))))),"")</f>
        <v/>
      </c>
      <c r="AI78" s="67" t="str">
        <f>IF(Codes!AK84&lt;&gt;"",IF(Codes!AK84=1,100,IF(Codes!AK84=9,Paramètres!$D$162,IF(Codes!AK84=2,Paramètres!$D$163,IF(Codes!AK84=3,Paramètres!$D$164,IF(Codes!AK84="A","",0))))),"")</f>
        <v/>
      </c>
      <c r="AJ78" s="67" t="str">
        <f>IF(Codes!AL84&lt;&gt;"",IF(Codes!AL84=1,100,IF(Codes!AL84=9,Paramètres!$D$162,IF(Codes!AL84=2,Paramètres!$D$163,IF(Codes!AL84=3,Paramètres!$D$164,IF(Codes!AL84="A","",0))))),"")</f>
        <v/>
      </c>
      <c r="AK78" s="67" t="str">
        <f>IF(Codes!AM84&lt;&gt;"",IF(Codes!AM84=1,100,IF(Codes!AM84=9,Paramètres!$D$162,IF(Codes!AM84=2,Paramètres!$D$163,IF(Codes!AM84=3,Paramètres!$D$164,IF(Codes!AM84="A","",0))))),"")</f>
        <v/>
      </c>
      <c r="AL78" s="67" t="str">
        <f>IF(Codes!AN84&lt;&gt;"",IF(Codes!AN84=1,100,IF(Codes!AN84=9,Paramètres!$D$162,IF(Codes!AN84=2,Paramètres!$D$163,IF(Codes!AN84=3,Paramètres!$D$164,IF(Codes!AN84="A","",0))))),"")</f>
        <v/>
      </c>
      <c r="AM78" s="67" t="str">
        <f>IF(Codes!AO84&lt;&gt;"",IF(Codes!AO84=1,100,IF(Codes!AO84=9,50,IF(Codes!AO84=2,Paramètres!$D$163,IF(Codes!AO84=3,Paramètres!$D$164,IF(Codes!AO84="A","",0))))),"")</f>
        <v/>
      </c>
      <c r="AN78" s="67" t="str">
        <f>IF(Codes!AP84&lt;&gt;"",IF(Codes!AP84=1,100,IF(Codes!AP84=9,50,IF(Codes!AP84=2,Paramètres!$D$163,IF(Codes!AP84=3,Paramètres!$D$164,IF(Codes!AP84="A","",0))))),"")</f>
        <v/>
      </c>
      <c r="AO78" s="67" t="str">
        <f>IF(Codes!AQ84&lt;&gt;"",IF(Codes!AQ84=1,100,IF(Codes!AQ84=9,50,IF(Codes!AQ84=2,Paramètres!$D$163,IF(Codes!AQ84=3,Paramètres!$D$164,IF(Codes!AQ84="A","",0))))),"")</f>
        <v/>
      </c>
      <c r="AP78" s="67" t="str">
        <f>IF(Codes!AR84&lt;&gt;"",IF(Codes!AR84=1,100,IF(Codes!AR84=9,50,IF(Codes!AR84=2,Paramètres!$D$163,IF(Codes!AR84=3,Paramètres!$D$164,IF(Codes!AR84="A","",0))))),"")</f>
        <v/>
      </c>
      <c r="AQ78" s="67" t="str">
        <f>IF(Codes!AS84&lt;&gt;"",IF(Codes!AS84=1,100,IF(Codes!AS84=9,Paramètres!$D$162,IF(Codes!AS84=2,Paramètres!$D$163,IF(Codes!AS84=3,Paramètres!$D$164,IF(Codes!AS84="A","",0))))),"")</f>
        <v/>
      </c>
      <c r="AR78" s="67" t="str">
        <f>IF(Codes!AT84&lt;&gt;"",IF(Codes!AT84=1,100,IF(Codes!AT84=9,50,IF(Codes!AT84=2,Paramètres!$D$163,IF(Codes!AT84=3,Paramètres!$D$164,IF(Codes!AT84="A","",0))))),"")</f>
        <v/>
      </c>
      <c r="AS78" s="67" t="str">
        <f>IF(Codes!AU84&lt;&gt;"",IF(Codes!AU84=1,100,IF(Codes!AU84=9,Paramètres!$D$162,IF(Codes!AU84=2,Paramètres!$D$163,IF(Codes!AU84=3,Paramètres!$D$164,IF(Codes!AU84="A","",0))))),"")</f>
        <v/>
      </c>
      <c r="AT78" s="67" t="str">
        <f>IF(Codes!AV84&lt;&gt;"",IF(Codes!AV84=1,100,IF(Codes!AV84=9,50,IF(Codes!AV84=2,Paramètres!$D$163,IF(Codes!AV84=3,Paramètres!$D$164,IF(Codes!AV84="A","",0))))),"")</f>
        <v/>
      </c>
      <c r="AU78" s="67" t="str">
        <f>IF(Codes!AW84&lt;&gt;"",IF(Codes!AW84=1,100,IF(Codes!AW84=9,Paramètres!$D$162,IF(Codes!AW84=2,Paramètres!$D$163,IF(Codes!AW84=3,Paramètres!$D$164,IF(Codes!AW84="A","",0))))),"")</f>
        <v/>
      </c>
      <c r="AV78" s="67" t="str">
        <f>IF(Codes!AX84&lt;&gt;"",IF(Codes!AX84=1,100,IF(Codes!AX84=9,Paramètres!$D$162,IF(Codes!AX84=2,Paramètres!$D$163,IF(Codes!AX84=3,Paramètres!$D$164,IF(Codes!AX84="A","",0))))),"")</f>
        <v/>
      </c>
      <c r="AW78" s="67" t="str">
        <f>IF(Codes!AY84&lt;&gt;"",IF(Codes!AY84=1,100,IF(Codes!AY84=9,Paramètres!$D$162,IF(Codes!AY84=2,Paramètres!$D$163,IF(Codes!AY84=3,Paramètres!$D$164,IF(Codes!AY84="A","",0))))),"")</f>
        <v/>
      </c>
      <c r="AX78" s="67" t="str">
        <f>IF(Codes!AZ84&lt;&gt;"",IF(Codes!AZ84=1,100,IF(Codes!AZ84=9,50,IF(Codes!AZ84=2,Paramètres!$D$163,IF(Codes!AZ84=3,Paramètres!$D$164,IF(Codes!AZ84="A","",0))))),"")</f>
        <v/>
      </c>
      <c r="AY78" s="67" t="str">
        <f>IF(Codes!BA84&lt;&gt;"",IF(Codes!BA84=1,100,IF(Codes!BA84=9,Paramètres!$D$162,IF(Codes!BA84=2,Paramètres!$D$163,IF(Codes!BA84=3,Paramètres!$D$164,IF(Codes!BA84="A","",0))))),"")</f>
        <v/>
      </c>
      <c r="AZ78" s="67" t="str">
        <f>IF(Codes!BB84&lt;&gt;"",IF(Codes!BB84=1,100,IF(Codes!BB84=9,Paramètres!$D$162,IF(Codes!BB84=2,Paramètres!$D$163,IF(Codes!BB84=3,Paramètres!$D$164,IF(Codes!BB84="A","",0))))),"")</f>
        <v/>
      </c>
      <c r="BA78" s="67" t="str">
        <f>IF(Codes!BC84&lt;&gt;"",IF(Codes!BC84=1,100,IF(Codes!BC84=9,Paramètres!$D$162,IF(Codes!BC84=2,Paramètres!$D$163,IF(Codes!BC84=3,Paramètres!$D$164,IF(Codes!BC84="A","",0))))),"")</f>
        <v/>
      </c>
      <c r="BB78" s="67" t="str">
        <f>IF(Codes!BD84&lt;&gt;"",IF(Codes!BD84=1,100,IF(Codes!BD84=9,Paramètres!$D$162,IF(Codes!BD84=2,Paramètres!$D$163,IF(Codes!BD84=3,Paramètres!$D$164,IF(Codes!BD84="A","",0))))),"")</f>
        <v/>
      </c>
      <c r="BC78" s="67" t="str">
        <f>IF(Codes!BE84&lt;&gt;"",IF(Codes!BE84=1,100,IF(Codes!BE84=9,Paramètres!$D$162,IF(Codes!BE84=2,Paramètres!$D$163,IF(Codes!BE84=3,Paramètres!$D$164,IF(Codes!BE84="A","",0))))),"")</f>
        <v/>
      </c>
      <c r="BD78" s="67" t="str">
        <f>IF(Codes!BF84&lt;&gt;"",IF(Codes!BF84=1,100,IF(Codes!BF84=9,Paramètres!$D$162,IF(Codes!BF84=2,Paramètres!$D$163,IF(Codes!BF84=3,Paramètres!$D$164,IF(Codes!BF84="A","",0))))),"")</f>
        <v/>
      </c>
      <c r="BE78" s="67" t="str">
        <f>IF(Codes!BG84&lt;&gt;"",IF(Codes!BG84=1,100,IF(Codes!BG84=9,Paramètres!$D$162,IF(Codes!BG84=2,Paramètres!$D$163,IF(Codes!BG84=3,Paramètres!$D$164,IF(Codes!BG84="A","",0))))),"")</f>
        <v/>
      </c>
      <c r="BF78" s="67" t="str">
        <f>IF(Codes!BH84&lt;&gt;"",IF(Codes!BH84=1,100,IF(Codes!BH84=9,Paramètres!$D$162,IF(Codes!BH84=2,Paramètres!$D$163,IF(Codes!BH84=3,Paramètres!$D$164,IF(Codes!BH84="A","",0))))),"")</f>
        <v/>
      </c>
      <c r="BG78" s="67" t="str">
        <f>IF(Codes!BI84&lt;&gt;"",IF(Codes!BI84=1,100,IF(Codes!BI84=9,Paramètres!$D$162,IF(Codes!BI84=2,Paramètres!$D$163,IF(Codes!BI84=3,Paramètres!$D$164,IF(Codes!BI84="A","",0))))),"")</f>
        <v/>
      </c>
      <c r="BH78" s="67" t="str">
        <f>IF(Codes!BJ84&lt;&gt;"",IF(Codes!BJ84=1,100,IF(Codes!BJ84=9,50,IF(Codes!BJ84=2,Paramètres!$D$163,IF(Codes!BJ84=3,Paramètres!$D$164,IF(Codes!BJ84="A","",0))))),"")</f>
        <v/>
      </c>
      <c r="BI78" s="67" t="str">
        <f>IF(Codes!BK84&lt;&gt;"",IF(Codes!BK84=1,100,IF(Codes!BK84=9,Paramètres!$D$162,IF(Codes!BK84=2,Paramètres!$D$163,IF(Codes!BK84=3,Paramètres!$D$164,IF(Codes!BK84="A","",0))))),"")</f>
        <v/>
      </c>
      <c r="BJ78" s="67" t="str">
        <f>IF(Codes!BL84&lt;&gt;"",IF(Codes!BL84=1,100,IF(Codes!BL84=9,Paramètres!$D$162,IF(Codes!BL84=2,Paramètres!$D$163,IF(Codes!BL84=3,Paramètres!$D$164,IF(Codes!BL84="A","",0))))),"")</f>
        <v/>
      </c>
      <c r="BK78" s="67" t="str">
        <f>IF(Codes!BM84&lt;&gt;"",IF(Codes!BM84=1,100,IF(Codes!BM84=9,Paramètres!$D$162,IF(Codes!BM84=2,Paramètres!$D$163,IF(Codes!BM84=3,Paramètres!$D$164,IF(Codes!BM84="A","",0))))),"")</f>
        <v/>
      </c>
      <c r="BL78" s="67" t="str">
        <f>IF(Codes!BN84&lt;&gt;"",IF(Codes!BN84=1,100,IF(Codes!BN84=9,Paramètres!$D$162,IF(Codes!BN84=2,Paramètres!$D$163,IF(Codes!BN84=3,Paramètres!$D$164,IF(Codes!BN84="A","",0))))),"")</f>
        <v/>
      </c>
      <c r="BM78" s="67" t="str">
        <f>IF(Codes!BO84&lt;&gt;"",IF(Codes!BO84=1,100,IF(Codes!BO84=9,Paramètres!$D$162,IF(Codes!BO84=2,Paramètres!$D$163,IF(Codes!BO84=3,Paramètres!$D$164,IF(Codes!BO84="A","",0))))),"")</f>
        <v/>
      </c>
      <c r="BN78" s="67" t="str">
        <f>IF(Codes!BP84&lt;&gt;"",IF(Codes!BP84=1,100,IF(Codes!BP84=9,Paramètres!$D$162,IF(Codes!BP84=2,Paramètres!$D$163,IF(Codes!BP84=3,Paramètres!$D$164,IF(Codes!BP84="A","",0))))),"")</f>
        <v/>
      </c>
      <c r="BO78" s="67" t="str">
        <f>IF(Codes!BQ84&lt;&gt;"",IF(Codes!BQ84=1,100,IF(Codes!BQ84=9,Paramètres!$D$162,IF(Codes!BQ84=2,Paramètres!$D$163,IF(Codes!BQ84=3,Paramètres!$D$164,IF(Codes!BQ84="A","",0))))),"")</f>
        <v/>
      </c>
      <c r="BP78" s="67" t="str">
        <f>IF(Codes!BR84&lt;&gt;"",IF(Codes!BR84=1,100,IF(Codes!BR84=9,Paramètres!$D$162,IF(Codes!BR84=2,Paramètres!$D$163,IF(Codes!BR84=3,Paramètres!$D$164,IF(Codes!BR84="A","",0))))),"")</f>
        <v/>
      </c>
      <c r="BQ78" s="67" t="str">
        <f>IF(Codes!BS84&lt;&gt;"",IF(Codes!BS84=1,100,IF(Codes!BS84=9,Paramètres!$D$162,IF(Codes!BS84=2,Paramètres!$D$163,IF(Codes!BS84=3,Paramètres!$D$164,IF(Codes!BS84="A","",0))))),"")</f>
        <v/>
      </c>
      <c r="BR78" s="67" t="str">
        <f>IF(Codes!BT84&lt;&gt;"",IF(Codes!BT84=1,100,IF(Codes!BT84=9,Paramètres!$D$162,IF(Codes!BT84=2,Paramètres!$D$163,IF(Codes!BT84=3,Paramètres!$D$164,IF(Codes!BT84="A","",0))))),"")</f>
        <v/>
      </c>
      <c r="BS78" s="67" t="str">
        <f>IF(Codes!BU84&lt;&gt;"",IF(Codes!BU84=1,100,IF(Codes!BU84=9,Paramètres!$D$162,IF(Codes!BU84=2,Paramètres!$D$163,IF(Codes!BU84=3,Paramètres!$D$164,IF(Codes!BU84="A","",0))))),"")</f>
        <v/>
      </c>
      <c r="BT78" s="67" t="str">
        <f>Codes!C84</f>
        <v/>
      </c>
    </row>
    <row r="79" spans="1:72" s="70" customFormat="1" ht="23.25">
      <c r="A79" s="69" t="str">
        <f>Codes!C85</f>
        <v/>
      </c>
      <c r="B79" s="67" t="str">
        <f>IF(Codes!D85&lt;&gt;"",IF(Codes!D85=1,100,IF(Codes!D85=9,Paramètres!$D$162,IF(Codes!D85=2,Paramètres!$D$163,IF(Codes!D85=3,Paramètres!$D$164,IF(Codes!D85="A","",0))))),"")</f>
        <v/>
      </c>
      <c r="C79" s="67" t="str">
        <f>IF(Codes!E85&lt;&gt;"",IF(Codes!E85=1,100,IF(Codes!E85=9,Paramètres!$D$162,IF(Codes!E85=2,Paramètres!$D$163,IF(Codes!E85=3,Paramètres!$D$164,IF(Codes!E85="A","",0))))),"")</f>
        <v/>
      </c>
      <c r="D79" s="67" t="str">
        <f>IF(Codes!F85&lt;&gt;"",IF(Codes!F85=1,100,IF(Codes!F85=9,Paramètres!$D$162,IF(Codes!F85=2,Paramètres!$D$163,IF(Codes!F85=3,Paramètres!$D$164,IF(Codes!F85="A","",0))))),"")</f>
        <v/>
      </c>
      <c r="E79" s="67" t="str">
        <f>IF(Codes!G85&lt;&gt;"",IF(Codes!G85=1,100,IF(Codes!G85=9,Paramètres!$D$162,IF(Codes!G85=2,Paramètres!$D$163,IF(Codes!G85=3,Paramètres!$D$164,IF(Codes!G85="A","",0))))),"")</f>
        <v/>
      </c>
      <c r="F79" s="67" t="str">
        <f>IF(Codes!H85&lt;&gt;"",IF(Codes!H85=1,100,IF(Codes!H85=9,Paramètres!$D$162,IF(Codes!H85=2,Paramètres!$D$163,IF(Codes!H85=3,Paramètres!$D$164,IF(Codes!H85="A","",0))))),"")</f>
        <v/>
      </c>
      <c r="G79" s="67" t="str">
        <f>IF(Codes!I85&lt;&gt;"",IF(Codes!I85=1,100,IF(Codes!I85=9,Paramètres!$D$162,IF(Codes!I85=2,Paramètres!$D$163,IF(Codes!I85=3,Paramètres!$D$164,IF(Codes!I85="A","",0))))),"")</f>
        <v/>
      </c>
      <c r="H79" s="67" t="str">
        <f>IF(Codes!J85&lt;&gt;"",IF(Codes!J85=1,100,IF(Codes!J85=9,Paramètres!$D$162,IF(Codes!J85=2,Paramètres!$D$163,IF(Codes!J85=3,Paramètres!$D$164,IF(Codes!J85="A","",0))))),"")</f>
        <v/>
      </c>
      <c r="I79" s="67" t="str">
        <f>IF(Codes!K85&lt;&gt;"",IF(Codes!K85=1,100,IF(Codes!K85=9,Paramètres!$D$162,IF(Codes!K85=2,Paramètres!$D$163,IF(Codes!K85=3,Paramètres!$D$164,IF(Codes!K85="A","",0))))),"")</f>
        <v/>
      </c>
      <c r="J79" s="67" t="str">
        <f>IF(Codes!L85&lt;&gt;"",IF(Codes!L85=1,100,IF(Codes!L85=9,Paramètres!$D$162,IF(Codes!L85=2,Paramètres!$D$163,IF(Codes!L85=3,Paramètres!$D$164,IF(Codes!L85="A","",0))))),"")</f>
        <v/>
      </c>
      <c r="K79" s="67" t="str">
        <f>IF(Codes!M85&lt;&gt;"",IF(Codes!M85=1,100,IF(Codes!M85=9,Paramètres!$D$162,IF(Codes!M85=2,Paramètres!$D$163,IF(Codes!M85=3,Paramètres!$D$164,IF(Codes!M85="A","",0))))),"")</f>
        <v/>
      </c>
      <c r="L79" s="67" t="str">
        <f>IF(Codes!N85&lt;&gt;"",IF(Codes!N85=1,100,IF(Codes!N85=9,Paramètres!$D$162,IF(Codes!N85=2,Paramètres!$D$163,IF(Codes!N85=3,Paramètres!$D$164,IF(Codes!N85="A","",0))))),"")</f>
        <v/>
      </c>
      <c r="M79" s="67" t="str">
        <f>IF(Codes!O85&lt;&gt;"",IF(Codes!O85=1,100,IF(Codes!O85=9,Paramètres!$D$162,IF(Codes!O85=2,Paramètres!$D$163,IF(Codes!O85=3,Paramètres!$D$164,IF(Codes!O85="A","",0))))),"")</f>
        <v/>
      </c>
      <c r="N79" s="67" t="str">
        <f>IF(Codes!P85&lt;&gt;"",IF(Codes!P85=1,100,IF(Codes!P85=9,Paramètres!$D$162,IF(Codes!P85=2,Paramètres!$D$163,IF(Codes!P85=3,Paramètres!$D$164,IF(Codes!P85="A","",0))))),"")</f>
        <v/>
      </c>
      <c r="O79" s="67" t="str">
        <f>IF(Codes!Q85&lt;&gt;"",IF(Codes!Q85=1,100,IF(Codes!Q85=9,Paramètres!$D$162,IF(Codes!Q85=2,Paramètres!$D$163,IF(Codes!Q85=3,Paramètres!$D$164,IF(Codes!Q85="A","",0))))),"")</f>
        <v/>
      </c>
      <c r="P79" s="67" t="str">
        <f>IF(Codes!R85&lt;&gt;"",IF(Codes!R85=1,100,IF(Codes!R85=9,Paramètres!$D$162,IF(Codes!R85=2,Paramètres!$D$163,IF(Codes!R85=3,Paramètres!$D$164,IF(Codes!R85="A","",0))))),"")</f>
        <v/>
      </c>
      <c r="Q79" s="67" t="str">
        <f>IF(Codes!S85&lt;&gt;"",IF(Codes!S85=1,100,IF(Codes!S85=9,Paramètres!$D$162,IF(Codes!S85=2,Paramètres!$D$163,IF(Codes!S85=3,Paramètres!$D$164,IF(Codes!S85="A","",0))))),"")</f>
        <v/>
      </c>
      <c r="R79" s="67" t="str">
        <f>IF(Codes!T85&lt;&gt;"",IF(Codes!T85=1,100,IF(Codes!T85=9,Paramètres!$D$162,IF(Codes!T85=2,Paramètres!$D$163,IF(Codes!T85=3,Paramètres!$D$164,IF(Codes!T85="A","",0))))),"")</f>
        <v/>
      </c>
      <c r="S79" s="67" t="str">
        <f>IF(Codes!U85&lt;&gt;"",IF(Codes!U85=1,100,IF(Codes!U85=9,Paramètres!$D$162,IF(Codes!U85=2,Paramètres!$D$163,IF(Codes!U85=3,Paramètres!$D$164,IF(Codes!U85="A","",0))))),"")</f>
        <v/>
      </c>
      <c r="T79" s="67" t="str">
        <f>IF(Codes!V85&lt;&gt;"",IF(Codes!V85=1,100,IF(Codes!V85=9,Paramètres!$D$162,IF(Codes!V85=2,Paramètres!$D$163,IF(Codes!V85=3,Paramètres!$D$164,IF(Codes!V85="A","",0))))),"")</f>
        <v/>
      </c>
      <c r="U79" s="67" t="str">
        <f>IF(Codes!W85&lt;&gt;"",IF(Codes!W85=1,100,IF(Codes!W85=9,Paramètres!$D$162,IF(Codes!W85=2,Paramètres!$D$163,IF(Codes!W85=3,Paramètres!$D$164,IF(Codes!W85="A","",0))))),"")</f>
        <v/>
      </c>
      <c r="V79" s="67" t="str">
        <f>IF(Codes!X85&lt;&gt;"",IF(Codes!X85=1,100,IF(Codes!X85=9,Paramètres!$D$162,IF(Codes!X85=2,Paramètres!$D$163,IF(Codes!X85=3,Paramètres!$D$164,IF(Codes!X85="A","",0))))),"")</f>
        <v/>
      </c>
      <c r="W79" s="67" t="str">
        <f>IF(Codes!Y85&lt;&gt;"",IF(Codes!Y85=1,100,IF(Codes!Y85=9,Paramètres!$D$162,IF(Codes!Y85=2,Paramètres!$D$163,IF(Codes!Y85=3,Paramètres!$D$164,IF(Codes!Y85="A","",0))))),"")</f>
        <v/>
      </c>
      <c r="X79" s="67" t="str">
        <f>IF(Codes!Z85&lt;&gt;"",IF(Codes!Z85=1,100,IF(Codes!Z85=9,Paramètres!$D$162,IF(Codes!Z85=2,Paramètres!$D$163,IF(Codes!Z85=3,Paramètres!$D$164,IF(Codes!Z85="A","",0))))),"")</f>
        <v/>
      </c>
      <c r="Y79" s="67" t="str">
        <f>IF(Codes!AA85&lt;&gt;"",IF(Codes!AA85=1,100,IF(Codes!AA85=9,Paramètres!$D$162,IF(Codes!AA85=2,Paramètres!$D$163,IF(Codes!AA85=3,Paramètres!$D$164,IF(Codes!AA85="A","",0))))),"")</f>
        <v/>
      </c>
      <c r="Z79" s="67" t="str">
        <f>IF(Codes!AB85&lt;&gt;"",IF(Codes!AB85=1,100,IF(Codes!AB85=9,Paramètres!$D$162,IF(Codes!AB85=2,Paramètres!$D$163,IF(Codes!AB85=3,Paramètres!$D$164,IF(Codes!AB85="A","",0))))),"")</f>
        <v/>
      </c>
      <c r="AA79" s="67" t="str">
        <f>IF(Codes!AC85&lt;&gt;"",IF(Codes!AC85=1,100,IF(Codes!AC85=9,Paramètres!$D$162,IF(Codes!AC85=2,Paramètres!$D$163,IF(Codes!AC85=3,Paramètres!$D$164,IF(Codes!AC85="A","",0))))),"")</f>
        <v/>
      </c>
      <c r="AB79" s="67" t="str">
        <f>IF(Codes!AD85&lt;&gt;"",IF(Codes!AD85=1,100,IF(Codes!AD85=9,Paramètres!$D$162,IF(Codes!AD85=2,Paramètres!$D$163,IF(Codes!AD85=3,Paramètres!$D$164,IF(Codes!AD85="A","",0))))),"")</f>
        <v/>
      </c>
      <c r="AC79" s="67" t="str">
        <f>IF(Codes!AE85&lt;&gt;"",IF(Codes!AE85=1,100,IF(Codes!AE85=9,Paramètres!$D$162,IF(Codes!AE85=2,Paramètres!$D$163,IF(Codes!AE85=3,Paramètres!$D$164,IF(Codes!AE85="A","",0))))),"")</f>
        <v/>
      </c>
      <c r="AD79" s="67" t="str">
        <f>IF(Codes!AF85&lt;&gt;"",IF(Codes!AF85=1,100,IF(Codes!AF85=9,Paramètres!$D$162,IF(Codes!AF85=2,Paramètres!$D$163,IF(Codes!AF85=3,Paramètres!$D$164,IF(Codes!AF85="A","",0))))),"")</f>
        <v/>
      </c>
      <c r="AE79" s="67" t="str">
        <f>IF(Codes!AG85&lt;&gt;"",IF(Codes!AG85=1,100,IF(Codes!AG85=9,Paramètres!$D$162,IF(Codes!AG85=2,Paramètres!$D$163,IF(Codes!AG85=3,Paramètres!$D$164,IF(Codes!AG85="A","",0))))),"")</f>
        <v/>
      </c>
      <c r="AF79" s="67" t="str">
        <f>IF(Codes!AH85&lt;&gt;"",IF(Codes!AH85=1,100,IF(Codes!AH85=9,Paramètres!$D$162,IF(Codes!AH85=2,Paramètres!$D$163,IF(Codes!AH85=3,Paramètres!$D$164,IF(Codes!AH85="A","",0))))),"")</f>
        <v/>
      </c>
      <c r="AG79" s="67" t="str">
        <f>IF(Codes!AI85&lt;&gt;"",IF(Codes!AI85=1,100,IF(Codes!AI85=9,Paramètres!$D$162,IF(Codes!AI85=2,Paramètres!$D$163,IF(Codes!AI85=3,Paramètres!$D$164,IF(Codes!AI85="A","",0))))),"")</f>
        <v/>
      </c>
      <c r="AH79" s="67" t="str">
        <f>IF(Codes!AJ85&lt;&gt;"",IF(Codes!AJ85=1,100,IF(Codes!AJ85=9,Paramètres!$D$162,IF(Codes!AJ85=2,Paramètres!$D$163,IF(Codes!AJ85=3,Paramètres!$D$164,IF(Codes!AJ85="A","",0))))),"")</f>
        <v/>
      </c>
      <c r="AI79" s="67" t="str">
        <f>IF(Codes!AK85&lt;&gt;"",IF(Codes!AK85=1,100,IF(Codes!AK85=9,Paramètres!$D$162,IF(Codes!AK85=2,Paramètres!$D$163,IF(Codes!AK85=3,Paramètres!$D$164,IF(Codes!AK85="A","",0))))),"")</f>
        <v/>
      </c>
      <c r="AJ79" s="67" t="str">
        <f>IF(Codes!AL85&lt;&gt;"",IF(Codes!AL85=1,100,IF(Codes!AL85=9,Paramètres!$D$162,IF(Codes!AL85=2,Paramètres!$D$163,IF(Codes!AL85=3,Paramètres!$D$164,IF(Codes!AL85="A","",0))))),"")</f>
        <v/>
      </c>
      <c r="AK79" s="67" t="str">
        <f>IF(Codes!AM85&lt;&gt;"",IF(Codes!AM85=1,100,IF(Codes!AM85=9,Paramètres!$D$162,IF(Codes!AM85=2,Paramètres!$D$163,IF(Codes!AM85=3,Paramètres!$D$164,IF(Codes!AM85="A","",0))))),"")</f>
        <v/>
      </c>
      <c r="AL79" s="67" t="str">
        <f>IF(Codes!AN85&lt;&gt;"",IF(Codes!AN85=1,100,IF(Codes!AN85=9,Paramètres!$D$162,IF(Codes!AN85=2,Paramètres!$D$163,IF(Codes!AN85=3,Paramètres!$D$164,IF(Codes!AN85="A","",0))))),"")</f>
        <v/>
      </c>
      <c r="AM79" s="67" t="str">
        <f>IF(Codes!AO85&lt;&gt;"",IF(Codes!AO85=1,100,IF(Codes!AO85=9,50,IF(Codes!AO85=2,Paramètres!$D$163,IF(Codes!AO85=3,Paramètres!$D$164,IF(Codes!AO85="A","",0))))),"")</f>
        <v/>
      </c>
      <c r="AN79" s="67" t="str">
        <f>IF(Codes!AP85&lt;&gt;"",IF(Codes!AP85=1,100,IF(Codes!AP85=9,50,IF(Codes!AP85=2,Paramètres!$D$163,IF(Codes!AP85=3,Paramètres!$D$164,IF(Codes!AP85="A","",0))))),"")</f>
        <v/>
      </c>
      <c r="AO79" s="67" t="str">
        <f>IF(Codes!AQ85&lt;&gt;"",IF(Codes!AQ85=1,100,IF(Codes!AQ85=9,50,IF(Codes!AQ85=2,Paramètres!$D$163,IF(Codes!AQ85=3,Paramètres!$D$164,IF(Codes!AQ85="A","",0))))),"")</f>
        <v/>
      </c>
      <c r="AP79" s="67" t="str">
        <f>IF(Codes!AR85&lt;&gt;"",IF(Codes!AR85=1,100,IF(Codes!AR85=9,50,IF(Codes!AR85=2,Paramètres!$D$163,IF(Codes!AR85=3,Paramètres!$D$164,IF(Codes!AR85="A","",0))))),"")</f>
        <v/>
      </c>
      <c r="AQ79" s="67" t="str">
        <f>IF(Codes!AS85&lt;&gt;"",IF(Codes!AS85=1,100,IF(Codes!AS85=9,Paramètres!$D$162,IF(Codes!AS85=2,Paramètres!$D$163,IF(Codes!AS85=3,Paramètres!$D$164,IF(Codes!AS85="A","",0))))),"")</f>
        <v/>
      </c>
      <c r="AR79" s="67" t="str">
        <f>IF(Codes!AT85&lt;&gt;"",IF(Codes!AT85=1,100,IF(Codes!AT85=9,50,IF(Codes!AT85=2,Paramètres!$D$163,IF(Codes!AT85=3,Paramètres!$D$164,IF(Codes!AT85="A","",0))))),"")</f>
        <v/>
      </c>
      <c r="AS79" s="67" t="str">
        <f>IF(Codes!AU85&lt;&gt;"",IF(Codes!AU85=1,100,IF(Codes!AU85=9,Paramètres!$D$162,IF(Codes!AU85=2,Paramètres!$D$163,IF(Codes!AU85=3,Paramètres!$D$164,IF(Codes!AU85="A","",0))))),"")</f>
        <v/>
      </c>
      <c r="AT79" s="67" t="str">
        <f>IF(Codes!AV85&lt;&gt;"",IF(Codes!AV85=1,100,IF(Codes!AV85=9,50,IF(Codes!AV85=2,Paramètres!$D$163,IF(Codes!AV85=3,Paramètres!$D$164,IF(Codes!AV85="A","",0))))),"")</f>
        <v/>
      </c>
      <c r="AU79" s="67" t="str">
        <f>IF(Codes!AW85&lt;&gt;"",IF(Codes!AW85=1,100,IF(Codes!AW85=9,Paramètres!$D$162,IF(Codes!AW85=2,Paramètres!$D$163,IF(Codes!AW85=3,Paramètres!$D$164,IF(Codes!AW85="A","",0))))),"")</f>
        <v/>
      </c>
      <c r="AV79" s="67" t="str">
        <f>IF(Codes!AX85&lt;&gt;"",IF(Codes!AX85=1,100,IF(Codes!AX85=9,Paramètres!$D$162,IF(Codes!AX85=2,Paramètres!$D$163,IF(Codes!AX85=3,Paramètres!$D$164,IF(Codes!AX85="A","",0))))),"")</f>
        <v/>
      </c>
      <c r="AW79" s="67" t="str">
        <f>IF(Codes!AY85&lt;&gt;"",IF(Codes!AY85=1,100,IF(Codes!AY85=9,Paramètres!$D$162,IF(Codes!AY85=2,Paramètres!$D$163,IF(Codes!AY85=3,Paramètres!$D$164,IF(Codes!AY85="A","",0))))),"")</f>
        <v/>
      </c>
      <c r="AX79" s="67" t="str">
        <f>IF(Codes!AZ85&lt;&gt;"",IF(Codes!AZ85=1,100,IF(Codes!AZ85=9,50,IF(Codes!AZ85=2,Paramètres!$D$163,IF(Codes!AZ85=3,Paramètres!$D$164,IF(Codes!AZ85="A","",0))))),"")</f>
        <v/>
      </c>
      <c r="AY79" s="67" t="str">
        <f>IF(Codes!BA85&lt;&gt;"",IF(Codes!BA85=1,100,IF(Codes!BA85=9,Paramètres!$D$162,IF(Codes!BA85=2,Paramètres!$D$163,IF(Codes!BA85=3,Paramètres!$D$164,IF(Codes!BA85="A","",0))))),"")</f>
        <v/>
      </c>
      <c r="AZ79" s="67" t="str">
        <f>IF(Codes!BB85&lt;&gt;"",IF(Codes!BB85=1,100,IF(Codes!BB85=9,Paramètres!$D$162,IF(Codes!BB85=2,Paramètres!$D$163,IF(Codes!BB85=3,Paramètres!$D$164,IF(Codes!BB85="A","",0))))),"")</f>
        <v/>
      </c>
      <c r="BA79" s="67" t="str">
        <f>IF(Codes!BC85&lt;&gt;"",IF(Codes!BC85=1,100,IF(Codes!BC85=9,Paramètres!$D$162,IF(Codes!BC85=2,Paramètres!$D$163,IF(Codes!BC85=3,Paramètres!$D$164,IF(Codes!BC85="A","",0))))),"")</f>
        <v/>
      </c>
      <c r="BB79" s="67" t="str">
        <f>IF(Codes!BD85&lt;&gt;"",IF(Codes!BD85=1,100,IF(Codes!BD85=9,Paramètres!$D$162,IF(Codes!BD85=2,Paramètres!$D$163,IF(Codes!BD85=3,Paramètres!$D$164,IF(Codes!BD85="A","",0))))),"")</f>
        <v/>
      </c>
      <c r="BC79" s="67" t="str">
        <f>IF(Codes!BE85&lt;&gt;"",IF(Codes!BE85=1,100,IF(Codes!BE85=9,Paramètres!$D$162,IF(Codes!BE85=2,Paramètres!$D$163,IF(Codes!BE85=3,Paramètres!$D$164,IF(Codes!BE85="A","",0))))),"")</f>
        <v/>
      </c>
      <c r="BD79" s="67" t="str">
        <f>IF(Codes!BF85&lt;&gt;"",IF(Codes!BF85=1,100,IF(Codes!BF85=9,Paramètres!$D$162,IF(Codes!BF85=2,Paramètres!$D$163,IF(Codes!BF85=3,Paramètres!$D$164,IF(Codes!BF85="A","",0))))),"")</f>
        <v/>
      </c>
      <c r="BE79" s="67" t="str">
        <f>IF(Codes!BG85&lt;&gt;"",IF(Codes!BG85=1,100,IF(Codes!BG85=9,Paramètres!$D$162,IF(Codes!BG85=2,Paramètres!$D$163,IF(Codes!BG85=3,Paramètres!$D$164,IF(Codes!BG85="A","",0))))),"")</f>
        <v/>
      </c>
      <c r="BF79" s="67" t="str">
        <f>IF(Codes!BH85&lt;&gt;"",IF(Codes!BH85=1,100,IF(Codes!BH85=9,Paramètres!$D$162,IF(Codes!BH85=2,Paramètres!$D$163,IF(Codes!BH85=3,Paramètres!$D$164,IF(Codes!BH85="A","",0))))),"")</f>
        <v/>
      </c>
      <c r="BG79" s="67" t="str">
        <f>IF(Codes!BI85&lt;&gt;"",IF(Codes!BI85=1,100,IF(Codes!BI85=9,Paramètres!$D$162,IF(Codes!BI85=2,Paramètres!$D$163,IF(Codes!BI85=3,Paramètres!$D$164,IF(Codes!BI85="A","",0))))),"")</f>
        <v/>
      </c>
      <c r="BH79" s="67" t="str">
        <f>IF(Codes!BJ85&lt;&gt;"",IF(Codes!BJ85=1,100,IF(Codes!BJ85=9,50,IF(Codes!BJ85=2,Paramètres!$D$163,IF(Codes!BJ85=3,Paramètres!$D$164,IF(Codes!BJ85="A","",0))))),"")</f>
        <v/>
      </c>
      <c r="BI79" s="67" t="str">
        <f>IF(Codes!BK85&lt;&gt;"",IF(Codes!BK85=1,100,IF(Codes!BK85=9,Paramètres!$D$162,IF(Codes!BK85=2,Paramètres!$D$163,IF(Codes!BK85=3,Paramètres!$D$164,IF(Codes!BK85="A","",0))))),"")</f>
        <v/>
      </c>
      <c r="BJ79" s="67" t="str">
        <f>IF(Codes!BL85&lt;&gt;"",IF(Codes!BL85=1,100,IF(Codes!BL85=9,Paramètres!$D$162,IF(Codes!BL85=2,Paramètres!$D$163,IF(Codes!BL85=3,Paramètres!$D$164,IF(Codes!BL85="A","",0))))),"")</f>
        <v/>
      </c>
      <c r="BK79" s="67" t="str">
        <f>IF(Codes!BM85&lt;&gt;"",IF(Codes!BM85=1,100,IF(Codes!BM85=9,Paramètres!$D$162,IF(Codes!BM85=2,Paramètres!$D$163,IF(Codes!BM85=3,Paramètres!$D$164,IF(Codes!BM85="A","",0))))),"")</f>
        <v/>
      </c>
      <c r="BL79" s="67" t="str">
        <f>IF(Codes!BN85&lt;&gt;"",IF(Codes!BN85=1,100,IF(Codes!BN85=9,Paramètres!$D$162,IF(Codes!BN85=2,Paramètres!$D$163,IF(Codes!BN85=3,Paramètres!$D$164,IF(Codes!BN85="A","",0))))),"")</f>
        <v/>
      </c>
      <c r="BM79" s="67" t="str">
        <f>IF(Codes!BO85&lt;&gt;"",IF(Codes!BO85=1,100,IF(Codes!BO85=9,Paramètres!$D$162,IF(Codes!BO85=2,Paramètres!$D$163,IF(Codes!BO85=3,Paramètres!$D$164,IF(Codes!BO85="A","",0))))),"")</f>
        <v/>
      </c>
      <c r="BN79" s="67" t="str">
        <f>IF(Codes!BP85&lt;&gt;"",IF(Codes!BP85=1,100,IF(Codes!BP85=9,Paramètres!$D$162,IF(Codes!BP85=2,Paramètres!$D$163,IF(Codes!BP85=3,Paramètres!$D$164,IF(Codes!BP85="A","",0))))),"")</f>
        <v/>
      </c>
      <c r="BO79" s="67" t="str">
        <f>IF(Codes!BQ85&lt;&gt;"",IF(Codes!BQ85=1,100,IF(Codes!BQ85=9,Paramètres!$D$162,IF(Codes!BQ85=2,Paramètres!$D$163,IF(Codes!BQ85=3,Paramètres!$D$164,IF(Codes!BQ85="A","",0))))),"")</f>
        <v/>
      </c>
      <c r="BP79" s="67" t="str">
        <f>IF(Codes!BR85&lt;&gt;"",IF(Codes!BR85=1,100,IF(Codes!BR85=9,Paramètres!$D$162,IF(Codes!BR85=2,Paramètres!$D$163,IF(Codes!BR85=3,Paramètres!$D$164,IF(Codes!BR85="A","",0))))),"")</f>
        <v/>
      </c>
      <c r="BQ79" s="67" t="str">
        <f>IF(Codes!BS85&lt;&gt;"",IF(Codes!BS85=1,100,IF(Codes!BS85=9,Paramètres!$D$162,IF(Codes!BS85=2,Paramètres!$D$163,IF(Codes!BS85=3,Paramètres!$D$164,IF(Codes!BS85="A","",0))))),"")</f>
        <v/>
      </c>
      <c r="BR79" s="67" t="str">
        <f>IF(Codes!BT85&lt;&gt;"",IF(Codes!BT85=1,100,IF(Codes!BT85=9,Paramètres!$D$162,IF(Codes!BT85=2,Paramètres!$D$163,IF(Codes!BT85=3,Paramètres!$D$164,IF(Codes!BT85="A","",0))))),"")</f>
        <v/>
      </c>
      <c r="BS79" s="67" t="str">
        <f>IF(Codes!BU85&lt;&gt;"",IF(Codes!BU85=1,100,IF(Codes!BU85=9,Paramètres!$D$162,IF(Codes!BU85=2,Paramètres!$D$163,IF(Codes!BU85=3,Paramètres!$D$164,IF(Codes!BU85="A","",0))))),"")</f>
        <v/>
      </c>
      <c r="BT79" s="67" t="str">
        <f>Codes!C85</f>
        <v/>
      </c>
    </row>
    <row r="80" spans="1:72" s="70" customFormat="1" ht="23.25">
      <c r="A80" s="69" t="str">
        <f>Codes!C86</f>
        <v/>
      </c>
      <c r="B80" s="67" t="str">
        <f>IF(Codes!D86&lt;&gt;"",IF(Codes!D86=1,100,IF(Codes!D86=9,Paramètres!$D$162,IF(Codes!D86=2,Paramètres!$D$163,IF(Codes!D86=3,Paramètres!$D$164,IF(Codes!D86="A","",0))))),"")</f>
        <v/>
      </c>
      <c r="C80" s="67" t="str">
        <f>IF(Codes!E86&lt;&gt;"",IF(Codes!E86=1,100,IF(Codes!E86=9,Paramètres!$D$162,IF(Codes!E86=2,Paramètres!$D$163,IF(Codes!E86=3,Paramètres!$D$164,IF(Codes!E86="A","",0))))),"")</f>
        <v/>
      </c>
      <c r="D80" s="67" t="str">
        <f>IF(Codes!F86&lt;&gt;"",IF(Codes!F86=1,100,IF(Codes!F86=9,Paramètres!$D$162,IF(Codes!F86=2,Paramètres!$D$163,IF(Codes!F86=3,Paramètres!$D$164,IF(Codes!F86="A","",0))))),"")</f>
        <v/>
      </c>
      <c r="E80" s="67" t="str">
        <f>IF(Codes!G86&lt;&gt;"",IF(Codes!G86=1,100,IF(Codes!G86=9,Paramètres!$D$162,IF(Codes!G86=2,Paramètres!$D$163,IF(Codes!G86=3,Paramètres!$D$164,IF(Codes!G86="A","",0))))),"")</f>
        <v/>
      </c>
      <c r="F80" s="67" t="str">
        <f>IF(Codes!H86&lt;&gt;"",IF(Codes!H86=1,100,IF(Codes!H86=9,Paramètres!$D$162,IF(Codes!H86=2,Paramètres!$D$163,IF(Codes!H86=3,Paramètres!$D$164,IF(Codes!H86="A","",0))))),"")</f>
        <v/>
      </c>
      <c r="G80" s="67" t="str">
        <f>IF(Codes!I86&lt;&gt;"",IF(Codes!I86=1,100,IF(Codes!I86=9,Paramètres!$D$162,IF(Codes!I86=2,Paramètres!$D$163,IF(Codes!I86=3,Paramètres!$D$164,IF(Codes!I86="A","",0))))),"")</f>
        <v/>
      </c>
      <c r="H80" s="67" t="str">
        <f>IF(Codes!J86&lt;&gt;"",IF(Codes!J86=1,100,IF(Codes!J86=9,Paramètres!$D$162,IF(Codes!J86=2,Paramètres!$D$163,IF(Codes!J86=3,Paramètres!$D$164,IF(Codes!J86="A","",0))))),"")</f>
        <v/>
      </c>
      <c r="I80" s="67" t="str">
        <f>IF(Codes!K86&lt;&gt;"",IF(Codes!K86=1,100,IF(Codes!K86=9,Paramètres!$D$162,IF(Codes!K86=2,Paramètres!$D$163,IF(Codes!K86=3,Paramètres!$D$164,IF(Codes!K86="A","",0))))),"")</f>
        <v/>
      </c>
      <c r="J80" s="67" t="str">
        <f>IF(Codes!L86&lt;&gt;"",IF(Codes!L86=1,100,IF(Codes!L86=9,Paramètres!$D$162,IF(Codes!L86=2,Paramètres!$D$163,IF(Codes!L86=3,Paramètres!$D$164,IF(Codes!L86="A","",0))))),"")</f>
        <v/>
      </c>
      <c r="K80" s="67" t="str">
        <f>IF(Codes!M86&lt;&gt;"",IF(Codes!M86=1,100,IF(Codes!M86=9,Paramètres!$D$162,IF(Codes!M86=2,Paramètres!$D$163,IF(Codes!M86=3,Paramètres!$D$164,IF(Codes!M86="A","",0))))),"")</f>
        <v/>
      </c>
      <c r="L80" s="67" t="str">
        <f>IF(Codes!N86&lt;&gt;"",IF(Codes!N86=1,100,IF(Codes!N86=9,Paramètres!$D$162,IF(Codes!N86=2,Paramètres!$D$163,IF(Codes!N86=3,Paramètres!$D$164,IF(Codes!N86="A","",0))))),"")</f>
        <v/>
      </c>
      <c r="M80" s="67" t="str">
        <f>IF(Codes!O86&lt;&gt;"",IF(Codes!O86=1,100,IF(Codes!O86=9,Paramètres!$D$162,IF(Codes!O86=2,Paramètres!$D$163,IF(Codes!O86=3,Paramètres!$D$164,IF(Codes!O86="A","",0))))),"")</f>
        <v/>
      </c>
      <c r="N80" s="67" t="str">
        <f>IF(Codes!P86&lt;&gt;"",IF(Codes!P86=1,100,IF(Codes!P86=9,Paramètres!$D$162,IF(Codes!P86=2,Paramètres!$D$163,IF(Codes!P86=3,Paramètres!$D$164,IF(Codes!P86="A","",0))))),"")</f>
        <v/>
      </c>
      <c r="O80" s="67" t="str">
        <f>IF(Codes!Q86&lt;&gt;"",IF(Codes!Q86=1,100,IF(Codes!Q86=9,Paramètres!$D$162,IF(Codes!Q86=2,Paramètres!$D$163,IF(Codes!Q86=3,Paramètres!$D$164,IF(Codes!Q86="A","",0))))),"")</f>
        <v/>
      </c>
      <c r="P80" s="67" t="str">
        <f>IF(Codes!R86&lt;&gt;"",IF(Codes!R86=1,100,IF(Codes!R86=9,Paramètres!$D$162,IF(Codes!R86=2,Paramètres!$D$163,IF(Codes!R86=3,Paramètres!$D$164,IF(Codes!R86="A","",0))))),"")</f>
        <v/>
      </c>
      <c r="Q80" s="67" t="str">
        <f>IF(Codes!S86&lt;&gt;"",IF(Codes!S86=1,100,IF(Codes!S86=9,Paramètres!$D$162,IF(Codes!S86=2,Paramètres!$D$163,IF(Codes!S86=3,Paramètres!$D$164,IF(Codes!S86="A","",0))))),"")</f>
        <v/>
      </c>
      <c r="R80" s="67" t="str">
        <f>IF(Codes!T86&lt;&gt;"",IF(Codes!T86=1,100,IF(Codes!T86=9,Paramètres!$D$162,IF(Codes!T86=2,Paramètres!$D$163,IF(Codes!T86=3,Paramètres!$D$164,IF(Codes!T86="A","",0))))),"")</f>
        <v/>
      </c>
      <c r="S80" s="67" t="str">
        <f>IF(Codes!U86&lt;&gt;"",IF(Codes!U86=1,100,IF(Codes!U86=9,Paramètres!$D$162,IF(Codes!U86=2,Paramètres!$D$163,IF(Codes!U86=3,Paramètres!$D$164,IF(Codes!U86="A","",0))))),"")</f>
        <v/>
      </c>
      <c r="T80" s="67" t="str">
        <f>IF(Codes!V86&lt;&gt;"",IF(Codes!V86=1,100,IF(Codes!V86=9,Paramètres!$D$162,IF(Codes!V86=2,Paramètres!$D$163,IF(Codes!V86=3,Paramètres!$D$164,IF(Codes!V86="A","",0))))),"")</f>
        <v/>
      </c>
      <c r="U80" s="67" t="str">
        <f>IF(Codes!W86&lt;&gt;"",IF(Codes!W86=1,100,IF(Codes!W86=9,Paramètres!$D$162,IF(Codes!W86=2,Paramètres!$D$163,IF(Codes!W86=3,Paramètres!$D$164,IF(Codes!W86="A","",0))))),"")</f>
        <v/>
      </c>
      <c r="V80" s="67" t="str">
        <f>IF(Codes!X86&lt;&gt;"",IF(Codes!X86=1,100,IF(Codes!X86=9,Paramètres!$D$162,IF(Codes!X86=2,Paramètres!$D$163,IF(Codes!X86=3,Paramètres!$D$164,IF(Codes!X86="A","",0))))),"")</f>
        <v/>
      </c>
      <c r="W80" s="67" t="str">
        <f>IF(Codes!Y86&lt;&gt;"",IF(Codes!Y86=1,100,IF(Codes!Y86=9,Paramètres!$D$162,IF(Codes!Y86=2,Paramètres!$D$163,IF(Codes!Y86=3,Paramètres!$D$164,IF(Codes!Y86="A","",0))))),"")</f>
        <v/>
      </c>
      <c r="X80" s="67" t="str">
        <f>IF(Codes!Z86&lt;&gt;"",IF(Codes!Z86=1,100,IF(Codes!Z86=9,Paramètres!$D$162,IF(Codes!Z86=2,Paramètres!$D$163,IF(Codes!Z86=3,Paramètres!$D$164,IF(Codes!Z86="A","",0))))),"")</f>
        <v/>
      </c>
      <c r="Y80" s="67" t="str">
        <f>IF(Codes!AA86&lt;&gt;"",IF(Codes!AA86=1,100,IF(Codes!AA86=9,Paramètres!$D$162,IF(Codes!AA86=2,Paramètres!$D$163,IF(Codes!AA86=3,Paramètres!$D$164,IF(Codes!AA86="A","",0))))),"")</f>
        <v/>
      </c>
      <c r="Z80" s="67" t="str">
        <f>IF(Codes!AB86&lt;&gt;"",IF(Codes!AB86=1,100,IF(Codes!AB86=9,Paramètres!$D$162,IF(Codes!AB86=2,Paramètres!$D$163,IF(Codes!AB86=3,Paramètres!$D$164,IF(Codes!AB86="A","",0))))),"")</f>
        <v/>
      </c>
      <c r="AA80" s="67" t="str">
        <f>IF(Codes!AC86&lt;&gt;"",IF(Codes!AC86=1,100,IF(Codes!AC86=9,Paramètres!$D$162,IF(Codes!AC86=2,Paramètres!$D$163,IF(Codes!AC86=3,Paramètres!$D$164,IF(Codes!AC86="A","",0))))),"")</f>
        <v/>
      </c>
      <c r="AB80" s="67" t="str">
        <f>IF(Codes!AD86&lt;&gt;"",IF(Codes!AD86=1,100,IF(Codes!AD86=9,Paramètres!$D$162,IF(Codes!AD86=2,Paramètres!$D$163,IF(Codes!AD86=3,Paramètres!$D$164,IF(Codes!AD86="A","",0))))),"")</f>
        <v/>
      </c>
      <c r="AC80" s="67" t="str">
        <f>IF(Codes!AE86&lt;&gt;"",IF(Codes!AE86=1,100,IF(Codes!AE86=9,Paramètres!$D$162,IF(Codes!AE86=2,Paramètres!$D$163,IF(Codes!AE86=3,Paramètres!$D$164,IF(Codes!AE86="A","",0))))),"")</f>
        <v/>
      </c>
      <c r="AD80" s="67" t="str">
        <f>IF(Codes!AF86&lt;&gt;"",IF(Codes!AF86=1,100,IF(Codes!AF86=9,Paramètres!$D$162,IF(Codes!AF86=2,Paramètres!$D$163,IF(Codes!AF86=3,Paramètres!$D$164,IF(Codes!AF86="A","",0))))),"")</f>
        <v/>
      </c>
      <c r="AE80" s="67" t="str">
        <f>IF(Codes!AG86&lt;&gt;"",IF(Codes!AG86=1,100,IF(Codes!AG86=9,Paramètres!$D$162,IF(Codes!AG86=2,Paramètres!$D$163,IF(Codes!AG86=3,Paramètres!$D$164,IF(Codes!AG86="A","",0))))),"")</f>
        <v/>
      </c>
      <c r="AF80" s="67" t="str">
        <f>IF(Codes!AH86&lt;&gt;"",IF(Codes!AH86=1,100,IF(Codes!AH86=9,Paramètres!$D$162,IF(Codes!AH86=2,Paramètres!$D$163,IF(Codes!AH86=3,Paramètres!$D$164,IF(Codes!AH86="A","",0))))),"")</f>
        <v/>
      </c>
      <c r="AG80" s="67" t="str">
        <f>IF(Codes!AI86&lt;&gt;"",IF(Codes!AI86=1,100,IF(Codes!AI86=9,Paramètres!$D$162,IF(Codes!AI86=2,Paramètres!$D$163,IF(Codes!AI86=3,Paramètres!$D$164,IF(Codes!AI86="A","",0))))),"")</f>
        <v/>
      </c>
      <c r="AH80" s="67" t="str">
        <f>IF(Codes!AJ86&lt;&gt;"",IF(Codes!AJ86=1,100,IF(Codes!AJ86=9,Paramètres!$D$162,IF(Codes!AJ86=2,Paramètres!$D$163,IF(Codes!AJ86=3,Paramètres!$D$164,IF(Codes!AJ86="A","",0))))),"")</f>
        <v/>
      </c>
      <c r="AI80" s="67" t="str">
        <f>IF(Codes!AK86&lt;&gt;"",IF(Codes!AK86=1,100,IF(Codes!AK86=9,Paramètres!$D$162,IF(Codes!AK86=2,Paramètres!$D$163,IF(Codes!AK86=3,Paramètres!$D$164,IF(Codes!AK86="A","",0))))),"")</f>
        <v/>
      </c>
      <c r="AJ80" s="67" t="str">
        <f>IF(Codes!AL86&lt;&gt;"",IF(Codes!AL86=1,100,IF(Codes!AL86=9,Paramètres!$D$162,IF(Codes!AL86=2,Paramètres!$D$163,IF(Codes!AL86=3,Paramètres!$D$164,IF(Codes!AL86="A","",0))))),"")</f>
        <v/>
      </c>
      <c r="AK80" s="67" t="str">
        <f>IF(Codes!AM86&lt;&gt;"",IF(Codes!AM86=1,100,IF(Codes!AM86=9,Paramètres!$D$162,IF(Codes!AM86=2,Paramètres!$D$163,IF(Codes!AM86=3,Paramètres!$D$164,IF(Codes!AM86="A","",0))))),"")</f>
        <v/>
      </c>
      <c r="AL80" s="67" t="str">
        <f>IF(Codes!AN86&lt;&gt;"",IF(Codes!AN86=1,100,IF(Codes!AN86=9,Paramètres!$D$162,IF(Codes!AN86=2,Paramètres!$D$163,IF(Codes!AN86=3,Paramètres!$D$164,IF(Codes!AN86="A","",0))))),"")</f>
        <v/>
      </c>
      <c r="AM80" s="67" t="str">
        <f>IF(Codes!AO86&lt;&gt;"",IF(Codes!AO86=1,100,IF(Codes!AO86=9,50,IF(Codes!AO86=2,Paramètres!$D$163,IF(Codes!AO86=3,Paramètres!$D$164,IF(Codes!AO86="A","",0))))),"")</f>
        <v/>
      </c>
      <c r="AN80" s="67" t="str">
        <f>IF(Codes!AP86&lt;&gt;"",IF(Codes!AP86=1,100,IF(Codes!AP86=9,50,IF(Codes!AP86=2,Paramètres!$D$163,IF(Codes!AP86=3,Paramètres!$D$164,IF(Codes!AP86="A","",0))))),"")</f>
        <v/>
      </c>
      <c r="AO80" s="67" t="str">
        <f>IF(Codes!AQ86&lt;&gt;"",IF(Codes!AQ86=1,100,IF(Codes!AQ86=9,50,IF(Codes!AQ86=2,Paramètres!$D$163,IF(Codes!AQ86=3,Paramètres!$D$164,IF(Codes!AQ86="A","",0))))),"")</f>
        <v/>
      </c>
      <c r="AP80" s="67" t="str">
        <f>IF(Codes!AR86&lt;&gt;"",IF(Codes!AR86=1,100,IF(Codes!AR86=9,50,IF(Codes!AR86=2,Paramètres!$D$163,IF(Codes!AR86=3,Paramètres!$D$164,IF(Codes!AR86="A","",0))))),"")</f>
        <v/>
      </c>
      <c r="AQ80" s="67" t="str">
        <f>IF(Codes!AS86&lt;&gt;"",IF(Codes!AS86=1,100,IF(Codes!AS86=9,Paramètres!$D$162,IF(Codes!AS86=2,Paramètres!$D$163,IF(Codes!AS86=3,Paramètres!$D$164,IF(Codes!AS86="A","",0))))),"")</f>
        <v/>
      </c>
      <c r="AR80" s="67" t="str">
        <f>IF(Codes!AT86&lt;&gt;"",IF(Codes!AT86=1,100,IF(Codes!AT86=9,50,IF(Codes!AT86=2,Paramètres!$D$163,IF(Codes!AT86=3,Paramètres!$D$164,IF(Codes!AT86="A","",0))))),"")</f>
        <v/>
      </c>
      <c r="AS80" s="67" t="str">
        <f>IF(Codes!AU86&lt;&gt;"",IF(Codes!AU86=1,100,IF(Codes!AU86=9,Paramètres!$D$162,IF(Codes!AU86=2,Paramètres!$D$163,IF(Codes!AU86=3,Paramètres!$D$164,IF(Codes!AU86="A","",0))))),"")</f>
        <v/>
      </c>
      <c r="AT80" s="67" t="str">
        <f>IF(Codes!AV86&lt;&gt;"",IF(Codes!AV86=1,100,IF(Codes!AV86=9,50,IF(Codes!AV86=2,Paramètres!$D$163,IF(Codes!AV86=3,Paramètres!$D$164,IF(Codes!AV86="A","",0))))),"")</f>
        <v/>
      </c>
      <c r="AU80" s="67" t="str">
        <f>IF(Codes!AW86&lt;&gt;"",IF(Codes!AW86=1,100,IF(Codes!AW86=9,Paramètres!$D$162,IF(Codes!AW86=2,Paramètres!$D$163,IF(Codes!AW86=3,Paramètres!$D$164,IF(Codes!AW86="A","",0))))),"")</f>
        <v/>
      </c>
      <c r="AV80" s="67" t="str">
        <f>IF(Codes!AX86&lt;&gt;"",IF(Codes!AX86=1,100,IF(Codes!AX86=9,Paramètres!$D$162,IF(Codes!AX86=2,Paramètres!$D$163,IF(Codes!AX86=3,Paramètres!$D$164,IF(Codes!AX86="A","",0))))),"")</f>
        <v/>
      </c>
      <c r="AW80" s="67" t="str">
        <f>IF(Codes!AY86&lt;&gt;"",IF(Codes!AY86=1,100,IF(Codes!AY86=9,Paramètres!$D$162,IF(Codes!AY86=2,Paramètres!$D$163,IF(Codes!AY86=3,Paramètres!$D$164,IF(Codes!AY86="A","",0))))),"")</f>
        <v/>
      </c>
      <c r="AX80" s="67" t="str">
        <f>IF(Codes!AZ86&lt;&gt;"",IF(Codes!AZ86=1,100,IF(Codes!AZ86=9,50,IF(Codes!AZ86=2,Paramètres!$D$163,IF(Codes!AZ86=3,Paramètres!$D$164,IF(Codes!AZ86="A","",0))))),"")</f>
        <v/>
      </c>
      <c r="AY80" s="67" t="str">
        <f>IF(Codes!BA86&lt;&gt;"",IF(Codes!BA86=1,100,IF(Codes!BA86=9,Paramètres!$D$162,IF(Codes!BA86=2,Paramètres!$D$163,IF(Codes!BA86=3,Paramètres!$D$164,IF(Codes!BA86="A","",0))))),"")</f>
        <v/>
      </c>
      <c r="AZ80" s="67" t="str">
        <f>IF(Codes!BB86&lt;&gt;"",IF(Codes!BB86=1,100,IF(Codes!BB86=9,Paramètres!$D$162,IF(Codes!BB86=2,Paramètres!$D$163,IF(Codes!BB86=3,Paramètres!$D$164,IF(Codes!BB86="A","",0))))),"")</f>
        <v/>
      </c>
      <c r="BA80" s="67" t="str">
        <f>IF(Codes!BC86&lt;&gt;"",IF(Codes!BC86=1,100,IF(Codes!BC86=9,Paramètres!$D$162,IF(Codes!BC86=2,Paramètres!$D$163,IF(Codes!BC86=3,Paramètres!$D$164,IF(Codes!BC86="A","",0))))),"")</f>
        <v/>
      </c>
      <c r="BB80" s="67" t="str">
        <f>IF(Codes!BD86&lt;&gt;"",IF(Codes!BD86=1,100,IF(Codes!BD86=9,Paramètres!$D$162,IF(Codes!BD86=2,Paramètres!$D$163,IF(Codes!BD86=3,Paramètres!$D$164,IF(Codes!BD86="A","",0))))),"")</f>
        <v/>
      </c>
      <c r="BC80" s="67" t="str">
        <f>IF(Codes!BE86&lt;&gt;"",IF(Codes!BE86=1,100,IF(Codes!BE86=9,Paramètres!$D$162,IF(Codes!BE86=2,Paramètres!$D$163,IF(Codes!BE86=3,Paramètres!$D$164,IF(Codes!BE86="A","",0))))),"")</f>
        <v/>
      </c>
      <c r="BD80" s="67" t="str">
        <f>IF(Codes!BF86&lt;&gt;"",IF(Codes!BF86=1,100,IF(Codes!BF86=9,Paramètres!$D$162,IF(Codes!BF86=2,Paramètres!$D$163,IF(Codes!BF86=3,Paramètres!$D$164,IF(Codes!BF86="A","",0))))),"")</f>
        <v/>
      </c>
      <c r="BE80" s="67" t="str">
        <f>IF(Codes!BG86&lt;&gt;"",IF(Codes!BG86=1,100,IF(Codes!BG86=9,Paramètres!$D$162,IF(Codes!BG86=2,Paramètres!$D$163,IF(Codes!BG86=3,Paramètres!$D$164,IF(Codes!BG86="A","",0))))),"")</f>
        <v/>
      </c>
      <c r="BF80" s="67" t="str">
        <f>IF(Codes!BH86&lt;&gt;"",IF(Codes!BH86=1,100,IF(Codes!BH86=9,Paramètres!$D$162,IF(Codes!BH86=2,Paramètres!$D$163,IF(Codes!BH86=3,Paramètres!$D$164,IF(Codes!BH86="A","",0))))),"")</f>
        <v/>
      </c>
      <c r="BG80" s="67" t="str">
        <f>IF(Codes!BI86&lt;&gt;"",IF(Codes!BI86=1,100,IF(Codes!BI86=9,Paramètres!$D$162,IF(Codes!BI86=2,Paramètres!$D$163,IF(Codes!BI86=3,Paramètres!$D$164,IF(Codes!BI86="A","",0))))),"")</f>
        <v/>
      </c>
      <c r="BH80" s="67" t="str">
        <f>IF(Codes!BJ86&lt;&gt;"",IF(Codes!BJ86=1,100,IF(Codes!BJ86=9,50,IF(Codes!BJ86=2,Paramètres!$D$163,IF(Codes!BJ86=3,Paramètres!$D$164,IF(Codes!BJ86="A","",0))))),"")</f>
        <v/>
      </c>
      <c r="BI80" s="67" t="str">
        <f>IF(Codes!BK86&lt;&gt;"",IF(Codes!BK86=1,100,IF(Codes!BK86=9,Paramètres!$D$162,IF(Codes!BK86=2,Paramètres!$D$163,IF(Codes!BK86=3,Paramètres!$D$164,IF(Codes!BK86="A","",0))))),"")</f>
        <v/>
      </c>
      <c r="BJ80" s="67" t="str">
        <f>IF(Codes!BL86&lt;&gt;"",IF(Codes!BL86=1,100,IF(Codes!BL86=9,Paramètres!$D$162,IF(Codes!BL86=2,Paramètres!$D$163,IF(Codes!BL86=3,Paramètres!$D$164,IF(Codes!BL86="A","",0))))),"")</f>
        <v/>
      </c>
      <c r="BK80" s="67" t="str">
        <f>IF(Codes!BM86&lt;&gt;"",IF(Codes!BM86=1,100,IF(Codes!BM86=9,Paramètres!$D$162,IF(Codes!BM86=2,Paramètres!$D$163,IF(Codes!BM86=3,Paramètres!$D$164,IF(Codes!BM86="A","",0))))),"")</f>
        <v/>
      </c>
      <c r="BL80" s="67" t="str">
        <f>IF(Codes!BN86&lt;&gt;"",IF(Codes!BN86=1,100,IF(Codes!BN86=9,Paramètres!$D$162,IF(Codes!BN86=2,Paramètres!$D$163,IF(Codes!BN86=3,Paramètres!$D$164,IF(Codes!BN86="A","",0))))),"")</f>
        <v/>
      </c>
      <c r="BM80" s="67" t="str">
        <f>IF(Codes!BO86&lt;&gt;"",IF(Codes!BO86=1,100,IF(Codes!BO86=9,Paramètres!$D$162,IF(Codes!BO86=2,Paramètres!$D$163,IF(Codes!BO86=3,Paramètres!$D$164,IF(Codes!BO86="A","",0))))),"")</f>
        <v/>
      </c>
      <c r="BN80" s="67" t="str">
        <f>IF(Codes!BP86&lt;&gt;"",IF(Codes!BP86=1,100,IF(Codes!BP86=9,Paramètres!$D$162,IF(Codes!BP86=2,Paramètres!$D$163,IF(Codes!BP86=3,Paramètres!$D$164,IF(Codes!BP86="A","",0))))),"")</f>
        <v/>
      </c>
      <c r="BO80" s="67" t="str">
        <f>IF(Codes!BQ86&lt;&gt;"",IF(Codes!BQ86=1,100,IF(Codes!BQ86=9,Paramètres!$D$162,IF(Codes!BQ86=2,Paramètres!$D$163,IF(Codes!BQ86=3,Paramètres!$D$164,IF(Codes!BQ86="A","",0))))),"")</f>
        <v/>
      </c>
      <c r="BP80" s="67" t="str">
        <f>IF(Codes!BR86&lt;&gt;"",IF(Codes!BR86=1,100,IF(Codes!BR86=9,Paramètres!$D$162,IF(Codes!BR86=2,Paramètres!$D$163,IF(Codes!BR86=3,Paramètres!$D$164,IF(Codes!BR86="A","",0))))),"")</f>
        <v/>
      </c>
      <c r="BQ80" s="67" t="str">
        <f>IF(Codes!BS86&lt;&gt;"",IF(Codes!BS86=1,100,IF(Codes!BS86=9,Paramètres!$D$162,IF(Codes!BS86=2,Paramètres!$D$163,IF(Codes!BS86=3,Paramètres!$D$164,IF(Codes!BS86="A","",0))))),"")</f>
        <v/>
      </c>
      <c r="BR80" s="67" t="str">
        <f>IF(Codes!BT86&lt;&gt;"",IF(Codes!BT86=1,100,IF(Codes!BT86=9,Paramètres!$D$162,IF(Codes!BT86=2,Paramètres!$D$163,IF(Codes!BT86=3,Paramètres!$D$164,IF(Codes!BT86="A","",0))))),"")</f>
        <v/>
      </c>
      <c r="BS80" s="67" t="str">
        <f>IF(Codes!BU86&lt;&gt;"",IF(Codes!BU86=1,100,IF(Codes!BU86=9,Paramètres!$D$162,IF(Codes!BU86=2,Paramètres!$D$163,IF(Codes!BU86=3,Paramètres!$D$164,IF(Codes!BU86="A","",0))))),"")</f>
        <v/>
      </c>
      <c r="BT80" s="67" t="str">
        <f>Codes!C86</f>
        <v/>
      </c>
    </row>
    <row r="81" spans="1:72" s="70" customFormat="1" ht="23.25">
      <c r="A81" s="69" t="str">
        <f>Codes!C87</f>
        <v/>
      </c>
      <c r="B81" s="67" t="str">
        <f>IF(Codes!D87&lt;&gt;"",IF(Codes!D87=1,100,IF(Codes!D87=9,Paramètres!$D$162,IF(Codes!D87=2,Paramètres!$D$163,IF(Codes!D87=3,Paramètres!$D$164,IF(Codes!D87="A","",0))))),"")</f>
        <v/>
      </c>
      <c r="C81" s="67" t="str">
        <f>IF(Codes!E87&lt;&gt;"",IF(Codes!E87=1,100,IF(Codes!E87=9,Paramètres!$D$162,IF(Codes!E87=2,Paramètres!$D$163,IF(Codes!E87=3,Paramètres!$D$164,IF(Codes!E87="A","",0))))),"")</f>
        <v/>
      </c>
      <c r="D81" s="67" t="str">
        <f>IF(Codes!F87&lt;&gt;"",IF(Codes!F87=1,100,IF(Codes!F87=9,Paramètres!$D$162,IF(Codes!F87=2,Paramètres!$D$163,IF(Codes!F87=3,Paramètres!$D$164,IF(Codes!F87="A","",0))))),"")</f>
        <v/>
      </c>
      <c r="E81" s="67" t="str">
        <f>IF(Codes!G87&lt;&gt;"",IF(Codes!G87=1,100,IF(Codes!G87=9,Paramètres!$D$162,IF(Codes!G87=2,Paramètres!$D$163,IF(Codes!G87=3,Paramètres!$D$164,IF(Codes!G87="A","",0))))),"")</f>
        <v/>
      </c>
      <c r="F81" s="67" t="str">
        <f>IF(Codes!H87&lt;&gt;"",IF(Codes!H87=1,100,IF(Codes!H87=9,Paramètres!$D$162,IF(Codes!H87=2,Paramètres!$D$163,IF(Codes!H87=3,Paramètres!$D$164,IF(Codes!H87="A","",0))))),"")</f>
        <v/>
      </c>
      <c r="G81" s="67" t="str">
        <f>IF(Codes!I87&lt;&gt;"",IF(Codes!I87=1,100,IF(Codes!I87=9,Paramètres!$D$162,IF(Codes!I87=2,Paramètres!$D$163,IF(Codes!I87=3,Paramètres!$D$164,IF(Codes!I87="A","",0))))),"")</f>
        <v/>
      </c>
      <c r="H81" s="67" t="str">
        <f>IF(Codes!J87&lt;&gt;"",IF(Codes!J87=1,100,IF(Codes!J87=9,Paramètres!$D$162,IF(Codes!J87=2,Paramètres!$D$163,IF(Codes!J87=3,Paramètres!$D$164,IF(Codes!J87="A","",0))))),"")</f>
        <v/>
      </c>
      <c r="I81" s="67" t="str">
        <f>IF(Codes!K87&lt;&gt;"",IF(Codes!K87=1,100,IF(Codes!K87=9,Paramètres!$D$162,IF(Codes!K87=2,Paramètres!$D$163,IF(Codes!K87=3,Paramètres!$D$164,IF(Codes!K87="A","",0))))),"")</f>
        <v/>
      </c>
      <c r="J81" s="67" t="str">
        <f>IF(Codes!L87&lt;&gt;"",IF(Codes!L87=1,100,IF(Codes!L87=9,Paramètres!$D$162,IF(Codes!L87=2,Paramètres!$D$163,IF(Codes!L87=3,Paramètres!$D$164,IF(Codes!L87="A","",0))))),"")</f>
        <v/>
      </c>
      <c r="K81" s="67" t="str">
        <f>IF(Codes!M87&lt;&gt;"",IF(Codes!M87=1,100,IF(Codes!M87=9,Paramètres!$D$162,IF(Codes!M87=2,Paramètres!$D$163,IF(Codes!M87=3,Paramètres!$D$164,IF(Codes!M87="A","",0))))),"")</f>
        <v/>
      </c>
      <c r="L81" s="67" t="str">
        <f>IF(Codes!N87&lt;&gt;"",IF(Codes!N87=1,100,IF(Codes!N87=9,Paramètres!$D$162,IF(Codes!N87=2,Paramètres!$D$163,IF(Codes!N87=3,Paramètres!$D$164,IF(Codes!N87="A","",0))))),"")</f>
        <v/>
      </c>
      <c r="M81" s="67" t="str">
        <f>IF(Codes!O87&lt;&gt;"",IF(Codes!O87=1,100,IF(Codes!O87=9,Paramètres!$D$162,IF(Codes!O87=2,Paramètres!$D$163,IF(Codes!O87=3,Paramètres!$D$164,IF(Codes!O87="A","",0))))),"")</f>
        <v/>
      </c>
      <c r="N81" s="67" t="str">
        <f>IF(Codes!P87&lt;&gt;"",IF(Codes!P87=1,100,IF(Codes!P87=9,Paramètres!$D$162,IF(Codes!P87=2,Paramètres!$D$163,IF(Codes!P87=3,Paramètres!$D$164,IF(Codes!P87="A","",0))))),"")</f>
        <v/>
      </c>
      <c r="O81" s="67" t="str">
        <f>IF(Codes!Q87&lt;&gt;"",IF(Codes!Q87=1,100,IF(Codes!Q87=9,Paramètres!$D$162,IF(Codes!Q87=2,Paramètres!$D$163,IF(Codes!Q87=3,Paramètres!$D$164,IF(Codes!Q87="A","",0))))),"")</f>
        <v/>
      </c>
      <c r="P81" s="67" t="str">
        <f>IF(Codes!R87&lt;&gt;"",IF(Codes!R87=1,100,IF(Codes!R87=9,Paramètres!$D$162,IF(Codes!R87=2,Paramètres!$D$163,IF(Codes!R87=3,Paramètres!$D$164,IF(Codes!R87="A","",0))))),"")</f>
        <v/>
      </c>
      <c r="Q81" s="67" t="str">
        <f>IF(Codes!S87&lt;&gt;"",IF(Codes!S87=1,100,IF(Codes!S87=9,Paramètres!$D$162,IF(Codes!S87=2,Paramètres!$D$163,IF(Codes!S87=3,Paramètres!$D$164,IF(Codes!S87="A","",0))))),"")</f>
        <v/>
      </c>
      <c r="R81" s="67" t="str">
        <f>IF(Codes!T87&lt;&gt;"",IF(Codes!T87=1,100,IF(Codes!T87=9,Paramètres!$D$162,IF(Codes!T87=2,Paramètres!$D$163,IF(Codes!T87=3,Paramètres!$D$164,IF(Codes!T87="A","",0))))),"")</f>
        <v/>
      </c>
      <c r="S81" s="67" t="str">
        <f>IF(Codes!U87&lt;&gt;"",IF(Codes!U87=1,100,IF(Codes!U87=9,Paramètres!$D$162,IF(Codes!U87=2,Paramètres!$D$163,IF(Codes!U87=3,Paramètres!$D$164,IF(Codes!U87="A","",0))))),"")</f>
        <v/>
      </c>
      <c r="T81" s="67" t="str">
        <f>IF(Codes!V87&lt;&gt;"",IF(Codes!V87=1,100,IF(Codes!V87=9,Paramètres!$D$162,IF(Codes!V87=2,Paramètres!$D$163,IF(Codes!V87=3,Paramètres!$D$164,IF(Codes!V87="A","",0))))),"")</f>
        <v/>
      </c>
      <c r="U81" s="67" t="str">
        <f>IF(Codes!W87&lt;&gt;"",IF(Codes!W87=1,100,IF(Codes!W87=9,Paramètres!$D$162,IF(Codes!W87=2,Paramètres!$D$163,IF(Codes!W87=3,Paramètres!$D$164,IF(Codes!W87="A","",0))))),"")</f>
        <v/>
      </c>
      <c r="V81" s="67" t="str">
        <f>IF(Codes!X87&lt;&gt;"",IF(Codes!X87=1,100,IF(Codes!X87=9,Paramètres!$D$162,IF(Codes!X87=2,Paramètres!$D$163,IF(Codes!X87=3,Paramètres!$D$164,IF(Codes!X87="A","",0))))),"")</f>
        <v/>
      </c>
      <c r="W81" s="67" t="str">
        <f>IF(Codes!Y87&lt;&gt;"",IF(Codes!Y87=1,100,IF(Codes!Y87=9,Paramètres!$D$162,IF(Codes!Y87=2,Paramètres!$D$163,IF(Codes!Y87=3,Paramètres!$D$164,IF(Codes!Y87="A","",0))))),"")</f>
        <v/>
      </c>
      <c r="X81" s="67" t="str">
        <f>IF(Codes!Z87&lt;&gt;"",IF(Codes!Z87=1,100,IF(Codes!Z87=9,Paramètres!$D$162,IF(Codes!Z87=2,Paramètres!$D$163,IF(Codes!Z87=3,Paramètres!$D$164,IF(Codes!Z87="A","",0))))),"")</f>
        <v/>
      </c>
      <c r="Y81" s="67" t="str">
        <f>IF(Codes!AA87&lt;&gt;"",IF(Codes!AA87=1,100,IF(Codes!AA87=9,Paramètres!$D$162,IF(Codes!AA87=2,Paramètres!$D$163,IF(Codes!AA87=3,Paramètres!$D$164,IF(Codes!AA87="A","",0))))),"")</f>
        <v/>
      </c>
      <c r="Z81" s="67" t="str">
        <f>IF(Codes!AB87&lt;&gt;"",IF(Codes!AB87=1,100,IF(Codes!AB87=9,Paramètres!$D$162,IF(Codes!AB87=2,Paramètres!$D$163,IF(Codes!AB87=3,Paramètres!$D$164,IF(Codes!AB87="A","",0))))),"")</f>
        <v/>
      </c>
      <c r="AA81" s="67" t="str">
        <f>IF(Codes!AC87&lt;&gt;"",IF(Codes!AC87=1,100,IF(Codes!AC87=9,Paramètres!$D$162,IF(Codes!AC87=2,Paramètres!$D$163,IF(Codes!AC87=3,Paramètres!$D$164,IF(Codes!AC87="A","",0))))),"")</f>
        <v/>
      </c>
      <c r="AB81" s="67" t="str">
        <f>IF(Codes!AD87&lt;&gt;"",IF(Codes!AD87=1,100,IF(Codes!AD87=9,Paramètres!$D$162,IF(Codes!AD87=2,Paramètres!$D$163,IF(Codes!AD87=3,Paramètres!$D$164,IF(Codes!AD87="A","",0))))),"")</f>
        <v/>
      </c>
      <c r="AC81" s="67" t="str">
        <f>IF(Codes!AE87&lt;&gt;"",IF(Codes!AE87=1,100,IF(Codes!AE87=9,Paramètres!$D$162,IF(Codes!AE87=2,Paramètres!$D$163,IF(Codes!AE87=3,Paramètres!$D$164,IF(Codes!AE87="A","",0))))),"")</f>
        <v/>
      </c>
      <c r="AD81" s="67" t="str">
        <f>IF(Codes!AF87&lt;&gt;"",IF(Codes!AF87=1,100,IF(Codes!AF87=9,Paramètres!$D$162,IF(Codes!AF87=2,Paramètres!$D$163,IF(Codes!AF87=3,Paramètres!$D$164,IF(Codes!AF87="A","",0))))),"")</f>
        <v/>
      </c>
      <c r="AE81" s="67" t="str">
        <f>IF(Codes!AG87&lt;&gt;"",IF(Codes!AG87=1,100,IF(Codes!AG87=9,Paramètres!$D$162,IF(Codes!AG87=2,Paramètres!$D$163,IF(Codes!AG87=3,Paramètres!$D$164,IF(Codes!AG87="A","",0))))),"")</f>
        <v/>
      </c>
      <c r="AF81" s="67" t="str">
        <f>IF(Codes!AH87&lt;&gt;"",IF(Codes!AH87=1,100,IF(Codes!AH87=9,Paramètres!$D$162,IF(Codes!AH87=2,Paramètres!$D$163,IF(Codes!AH87=3,Paramètres!$D$164,IF(Codes!AH87="A","",0))))),"")</f>
        <v/>
      </c>
      <c r="AG81" s="67" t="str">
        <f>IF(Codes!AI87&lt;&gt;"",IF(Codes!AI87=1,100,IF(Codes!AI87=9,Paramètres!$D$162,IF(Codes!AI87=2,Paramètres!$D$163,IF(Codes!AI87=3,Paramètres!$D$164,IF(Codes!AI87="A","",0))))),"")</f>
        <v/>
      </c>
      <c r="AH81" s="67" t="str">
        <f>IF(Codes!AJ87&lt;&gt;"",IF(Codes!AJ87=1,100,IF(Codes!AJ87=9,Paramètres!$D$162,IF(Codes!AJ87=2,Paramètres!$D$163,IF(Codes!AJ87=3,Paramètres!$D$164,IF(Codes!AJ87="A","",0))))),"")</f>
        <v/>
      </c>
      <c r="AI81" s="67" t="str">
        <f>IF(Codes!AK87&lt;&gt;"",IF(Codes!AK87=1,100,IF(Codes!AK87=9,Paramètres!$D$162,IF(Codes!AK87=2,Paramètres!$D$163,IF(Codes!AK87=3,Paramètres!$D$164,IF(Codes!AK87="A","",0))))),"")</f>
        <v/>
      </c>
      <c r="AJ81" s="67" t="str">
        <f>IF(Codes!AL87&lt;&gt;"",IF(Codes!AL87=1,100,IF(Codes!AL87=9,Paramètres!$D$162,IF(Codes!AL87=2,Paramètres!$D$163,IF(Codes!AL87=3,Paramètres!$D$164,IF(Codes!AL87="A","",0))))),"")</f>
        <v/>
      </c>
      <c r="AK81" s="67" t="str">
        <f>IF(Codes!AM87&lt;&gt;"",IF(Codes!AM87=1,100,IF(Codes!AM87=9,Paramètres!$D$162,IF(Codes!AM87=2,Paramètres!$D$163,IF(Codes!AM87=3,Paramètres!$D$164,IF(Codes!AM87="A","",0))))),"")</f>
        <v/>
      </c>
      <c r="AL81" s="67" t="str">
        <f>IF(Codes!AN87&lt;&gt;"",IF(Codes!AN87=1,100,IF(Codes!AN87=9,Paramètres!$D$162,IF(Codes!AN87=2,Paramètres!$D$163,IF(Codes!AN87=3,Paramètres!$D$164,IF(Codes!AN87="A","",0))))),"")</f>
        <v/>
      </c>
      <c r="AM81" s="67" t="str">
        <f>IF(Codes!AO87&lt;&gt;"",IF(Codes!AO87=1,100,IF(Codes!AO87=9,50,IF(Codes!AO87=2,Paramètres!$D$163,IF(Codes!AO87=3,Paramètres!$D$164,IF(Codes!AO87="A","",0))))),"")</f>
        <v/>
      </c>
      <c r="AN81" s="67" t="str">
        <f>IF(Codes!AP87&lt;&gt;"",IF(Codes!AP87=1,100,IF(Codes!AP87=9,50,IF(Codes!AP87=2,Paramètres!$D$163,IF(Codes!AP87=3,Paramètres!$D$164,IF(Codes!AP87="A","",0))))),"")</f>
        <v/>
      </c>
      <c r="AO81" s="67" t="str">
        <f>IF(Codes!AQ87&lt;&gt;"",IF(Codes!AQ87=1,100,IF(Codes!AQ87=9,50,IF(Codes!AQ87=2,Paramètres!$D$163,IF(Codes!AQ87=3,Paramètres!$D$164,IF(Codes!AQ87="A","",0))))),"")</f>
        <v/>
      </c>
      <c r="AP81" s="67" t="str">
        <f>IF(Codes!AR87&lt;&gt;"",IF(Codes!AR87=1,100,IF(Codes!AR87=9,50,IF(Codes!AR87=2,Paramètres!$D$163,IF(Codes!AR87=3,Paramètres!$D$164,IF(Codes!AR87="A","",0))))),"")</f>
        <v/>
      </c>
      <c r="AQ81" s="67" t="str">
        <f>IF(Codes!AS87&lt;&gt;"",IF(Codes!AS87=1,100,IF(Codes!AS87=9,Paramètres!$D$162,IF(Codes!AS87=2,Paramètres!$D$163,IF(Codes!AS87=3,Paramètres!$D$164,IF(Codes!AS87="A","",0))))),"")</f>
        <v/>
      </c>
      <c r="AR81" s="67" t="str">
        <f>IF(Codes!AT87&lt;&gt;"",IF(Codes!AT87=1,100,IF(Codes!AT87=9,50,IF(Codes!AT87=2,Paramètres!$D$163,IF(Codes!AT87=3,Paramètres!$D$164,IF(Codes!AT87="A","",0))))),"")</f>
        <v/>
      </c>
      <c r="AS81" s="67" t="str">
        <f>IF(Codes!AU87&lt;&gt;"",IF(Codes!AU87=1,100,IF(Codes!AU87=9,Paramètres!$D$162,IF(Codes!AU87=2,Paramètres!$D$163,IF(Codes!AU87=3,Paramètres!$D$164,IF(Codes!AU87="A","",0))))),"")</f>
        <v/>
      </c>
      <c r="AT81" s="67" t="str">
        <f>IF(Codes!AV87&lt;&gt;"",IF(Codes!AV87=1,100,IF(Codes!AV87=9,50,IF(Codes!AV87=2,Paramètres!$D$163,IF(Codes!AV87=3,Paramètres!$D$164,IF(Codes!AV87="A","",0))))),"")</f>
        <v/>
      </c>
      <c r="AU81" s="67" t="str">
        <f>IF(Codes!AW87&lt;&gt;"",IF(Codes!AW87=1,100,IF(Codes!AW87=9,Paramètres!$D$162,IF(Codes!AW87=2,Paramètres!$D$163,IF(Codes!AW87=3,Paramètres!$D$164,IF(Codes!AW87="A","",0))))),"")</f>
        <v/>
      </c>
      <c r="AV81" s="67" t="str">
        <f>IF(Codes!AX87&lt;&gt;"",IF(Codes!AX87=1,100,IF(Codes!AX87=9,Paramètres!$D$162,IF(Codes!AX87=2,Paramètres!$D$163,IF(Codes!AX87=3,Paramètres!$D$164,IF(Codes!AX87="A","",0))))),"")</f>
        <v/>
      </c>
      <c r="AW81" s="67" t="str">
        <f>IF(Codes!AY87&lt;&gt;"",IF(Codes!AY87=1,100,IF(Codes!AY87=9,Paramètres!$D$162,IF(Codes!AY87=2,Paramètres!$D$163,IF(Codes!AY87=3,Paramètres!$D$164,IF(Codes!AY87="A","",0))))),"")</f>
        <v/>
      </c>
      <c r="AX81" s="67" t="str">
        <f>IF(Codes!AZ87&lt;&gt;"",IF(Codes!AZ87=1,100,IF(Codes!AZ87=9,50,IF(Codes!AZ87=2,Paramètres!$D$163,IF(Codes!AZ87=3,Paramètres!$D$164,IF(Codes!AZ87="A","",0))))),"")</f>
        <v/>
      </c>
      <c r="AY81" s="67" t="str">
        <f>IF(Codes!BA87&lt;&gt;"",IF(Codes!BA87=1,100,IF(Codes!BA87=9,Paramètres!$D$162,IF(Codes!BA87=2,Paramètres!$D$163,IF(Codes!BA87=3,Paramètres!$D$164,IF(Codes!BA87="A","",0))))),"")</f>
        <v/>
      </c>
      <c r="AZ81" s="67" t="str">
        <f>IF(Codes!BB87&lt;&gt;"",IF(Codes!BB87=1,100,IF(Codes!BB87=9,Paramètres!$D$162,IF(Codes!BB87=2,Paramètres!$D$163,IF(Codes!BB87=3,Paramètres!$D$164,IF(Codes!BB87="A","",0))))),"")</f>
        <v/>
      </c>
      <c r="BA81" s="67" t="str">
        <f>IF(Codes!BC87&lt;&gt;"",IF(Codes!BC87=1,100,IF(Codes!BC87=9,Paramètres!$D$162,IF(Codes!BC87=2,Paramètres!$D$163,IF(Codes!BC87=3,Paramètres!$D$164,IF(Codes!BC87="A","",0))))),"")</f>
        <v/>
      </c>
      <c r="BB81" s="67" t="str">
        <f>IF(Codes!BD87&lt;&gt;"",IF(Codes!BD87=1,100,IF(Codes!BD87=9,Paramètres!$D$162,IF(Codes!BD87=2,Paramètres!$D$163,IF(Codes!BD87=3,Paramètres!$D$164,IF(Codes!BD87="A","",0))))),"")</f>
        <v/>
      </c>
      <c r="BC81" s="67" t="str">
        <f>IF(Codes!BE87&lt;&gt;"",IF(Codes!BE87=1,100,IF(Codes!BE87=9,Paramètres!$D$162,IF(Codes!BE87=2,Paramètres!$D$163,IF(Codes!BE87=3,Paramètres!$D$164,IF(Codes!BE87="A","",0))))),"")</f>
        <v/>
      </c>
      <c r="BD81" s="67" t="str">
        <f>IF(Codes!BF87&lt;&gt;"",IF(Codes!BF87=1,100,IF(Codes!BF87=9,Paramètres!$D$162,IF(Codes!BF87=2,Paramètres!$D$163,IF(Codes!BF87=3,Paramètres!$D$164,IF(Codes!BF87="A","",0))))),"")</f>
        <v/>
      </c>
      <c r="BE81" s="67" t="str">
        <f>IF(Codes!BG87&lt;&gt;"",IF(Codes!BG87=1,100,IF(Codes!BG87=9,Paramètres!$D$162,IF(Codes!BG87=2,Paramètres!$D$163,IF(Codes!BG87=3,Paramètres!$D$164,IF(Codes!BG87="A","",0))))),"")</f>
        <v/>
      </c>
      <c r="BF81" s="67" t="str">
        <f>IF(Codes!BH87&lt;&gt;"",IF(Codes!BH87=1,100,IF(Codes!BH87=9,Paramètres!$D$162,IF(Codes!BH87=2,Paramètres!$D$163,IF(Codes!BH87=3,Paramètres!$D$164,IF(Codes!BH87="A","",0))))),"")</f>
        <v/>
      </c>
      <c r="BG81" s="67" t="str">
        <f>IF(Codes!BI87&lt;&gt;"",IF(Codes!BI87=1,100,IF(Codes!BI87=9,Paramètres!$D$162,IF(Codes!BI87=2,Paramètres!$D$163,IF(Codes!BI87=3,Paramètres!$D$164,IF(Codes!BI87="A","",0))))),"")</f>
        <v/>
      </c>
      <c r="BH81" s="67" t="str">
        <f>IF(Codes!BJ87&lt;&gt;"",IF(Codes!BJ87=1,100,IF(Codes!BJ87=9,50,IF(Codes!BJ87=2,Paramètres!$D$163,IF(Codes!BJ87=3,Paramètres!$D$164,IF(Codes!BJ87="A","",0))))),"")</f>
        <v/>
      </c>
      <c r="BI81" s="67" t="str">
        <f>IF(Codes!BK87&lt;&gt;"",IF(Codes!BK87=1,100,IF(Codes!BK87=9,Paramètres!$D$162,IF(Codes!BK87=2,Paramètres!$D$163,IF(Codes!BK87=3,Paramètres!$D$164,IF(Codes!BK87="A","",0))))),"")</f>
        <v/>
      </c>
      <c r="BJ81" s="67" t="str">
        <f>IF(Codes!BL87&lt;&gt;"",IF(Codes!BL87=1,100,IF(Codes!BL87=9,Paramètres!$D$162,IF(Codes!BL87=2,Paramètres!$D$163,IF(Codes!BL87=3,Paramètres!$D$164,IF(Codes!BL87="A","",0))))),"")</f>
        <v/>
      </c>
      <c r="BK81" s="67" t="str">
        <f>IF(Codes!BM87&lt;&gt;"",IF(Codes!BM87=1,100,IF(Codes!BM87=9,Paramètres!$D$162,IF(Codes!BM87=2,Paramètres!$D$163,IF(Codes!BM87=3,Paramètres!$D$164,IF(Codes!BM87="A","",0))))),"")</f>
        <v/>
      </c>
      <c r="BL81" s="67" t="str">
        <f>IF(Codes!BN87&lt;&gt;"",IF(Codes!BN87=1,100,IF(Codes!BN87=9,Paramètres!$D$162,IF(Codes!BN87=2,Paramètres!$D$163,IF(Codes!BN87=3,Paramètres!$D$164,IF(Codes!BN87="A","",0))))),"")</f>
        <v/>
      </c>
      <c r="BM81" s="67" t="str">
        <f>IF(Codes!BO87&lt;&gt;"",IF(Codes!BO87=1,100,IF(Codes!BO87=9,Paramètres!$D$162,IF(Codes!BO87=2,Paramètres!$D$163,IF(Codes!BO87=3,Paramètres!$D$164,IF(Codes!BO87="A","",0))))),"")</f>
        <v/>
      </c>
      <c r="BN81" s="67" t="str">
        <f>IF(Codes!BP87&lt;&gt;"",IF(Codes!BP87=1,100,IF(Codes!BP87=9,Paramètres!$D$162,IF(Codes!BP87=2,Paramètres!$D$163,IF(Codes!BP87=3,Paramètres!$D$164,IF(Codes!BP87="A","",0))))),"")</f>
        <v/>
      </c>
      <c r="BO81" s="67" t="str">
        <f>IF(Codes!BQ87&lt;&gt;"",IF(Codes!BQ87=1,100,IF(Codes!BQ87=9,Paramètres!$D$162,IF(Codes!BQ87=2,Paramètres!$D$163,IF(Codes!BQ87=3,Paramètres!$D$164,IF(Codes!BQ87="A","",0))))),"")</f>
        <v/>
      </c>
      <c r="BP81" s="67" t="str">
        <f>IF(Codes!BR87&lt;&gt;"",IF(Codes!BR87=1,100,IF(Codes!BR87=9,Paramètres!$D$162,IF(Codes!BR87=2,Paramètres!$D$163,IF(Codes!BR87=3,Paramètres!$D$164,IF(Codes!BR87="A","",0))))),"")</f>
        <v/>
      </c>
      <c r="BQ81" s="67" t="str">
        <f>IF(Codes!BS87&lt;&gt;"",IF(Codes!BS87=1,100,IF(Codes!BS87=9,Paramètres!$D$162,IF(Codes!BS87=2,Paramètres!$D$163,IF(Codes!BS87=3,Paramètres!$D$164,IF(Codes!BS87="A","",0))))),"")</f>
        <v/>
      </c>
      <c r="BR81" s="67" t="str">
        <f>IF(Codes!BT87&lt;&gt;"",IF(Codes!BT87=1,100,IF(Codes!BT87=9,Paramètres!$D$162,IF(Codes!BT87=2,Paramètres!$D$163,IF(Codes!BT87=3,Paramètres!$D$164,IF(Codes!BT87="A","",0))))),"")</f>
        <v/>
      </c>
      <c r="BS81" s="67" t="str">
        <f>IF(Codes!BU87&lt;&gt;"",IF(Codes!BU87=1,100,IF(Codes!BU87=9,Paramètres!$D$162,IF(Codes!BU87=2,Paramètres!$D$163,IF(Codes!BU87=3,Paramètres!$D$164,IF(Codes!BU87="A","",0))))),"")</f>
        <v/>
      </c>
      <c r="BT81" s="67" t="str">
        <f>Codes!C87</f>
        <v/>
      </c>
    </row>
    <row r="82" spans="1:72" s="70" customFormat="1" ht="23.25">
      <c r="A82" s="69" t="str">
        <f>Codes!C88</f>
        <v/>
      </c>
      <c r="B82" s="67" t="str">
        <f>IF(Codes!D88&lt;&gt;"",IF(Codes!D88=1,100,IF(Codes!D88=9,Paramètres!$D$162,IF(Codes!D88=2,Paramètres!$D$163,IF(Codes!D88=3,Paramètres!$D$164,IF(Codes!D88="A","",0))))),"")</f>
        <v/>
      </c>
      <c r="C82" s="67" t="str">
        <f>IF(Codes!E88&lt;&gt;"",IF(Codes!E88=1,100,IF(Codes!E88=9,Paramètres!$D$162,IF(Codes!E88=2,Paramètres!$D$163,IF(Codes!E88=3,Paramètres!$D$164,IF(Codes!E88="A","",0))))),"")</f>
        <v/>
      </c>
      <c r="D82" s="67" t="str">
        <f>IF(Codes!F88&lt;&gt;"",IF(Codes!F88=1,100,IF(Codes!F88=9,Paramètres!$D$162,IF(Codes!F88=2,Paramètres!$D$163,IF(Codes!F88=3,Paramètres!$D$164,IF(Codes!F88="A","",0))))),"")</f>
        <v/>
      </c>
      <c r="E82" s="67" t="str">
        <f>IF(Codes!G88&lt;&gt;"",IF(Codes!G88=1,100,IF(Codes!G88=9,Paramètres!$D$162,IF(Codes!G88=2,Paramètres!$D$163,IF(Codes!G88=3,Paramètres!$D$164,IF(Codes!G88="A","",0))))),"")</f>
        <v/>
      </c>
      <c r="F82" s="67" t="str">
        <f>IF(Codes!H88&lt;&gt;"",IF(Codes!H88=1,100,IF(Codes!H88=9,Paramètres!$D$162,IF(Codes!H88=2,Paramètres!$D$163,IF(Codes!H88=3,Paramètres!$D$164,IF(Codes!H88="A","",0))))),"")</f>
        <v/>
      </c>
      <c r="G82" s="67" t="str">
        <f>IF(Codes!I88&lt;&gt;"",IF(Codes!I88=1,100,IF(Codes!I88=9,Paramètres!$D$162,IF(Codes!I88=2,Paramètres!$D$163,IF(Codes!I88=3,Paramètres!$D$164,IF(Codes!I88="A","",0))))),"")</f>
        <v/>
      </c>
      <c r="H82" s="67" t="str">
        <f>IF(Codes!J88&lt;&gt;"",IF(Codes!J88=1,100,IF(Codes!J88=9,Paramètres!$D$162,IF(Codes!J88=2,Paramètres!$D$163,IF(Codes!J88=3,Paramètres!$D$164,IF(Codes!J88="A","",0))))),"")</f>
        <v/>
      </c>
      <c r="I82" s="67" t="str">
        <f>IF(Codes!K88&lt;&gt;"",IF(Codes!K88=1,100,IF(Codes!K88=9,Paramètres!$D$162,IF(Codes!K88=2,Paramètres!$D$163,IF(Codes!K88=3,Paramètres!$D$164,IF(Codes!K88="A","",0))))),"")</f>
        <v/>
      </c>
      <c r="J82" s="67" t="str">
        <f>IF(Codes!L88&lt;&gt;"",IF(Codes!L88=1,100,IF(Codes!L88=9,Paramètres!$D$162,IF(Codes!L88=2,Paramètres!$D$163,IF(Codes!L88=3,Paramètres!$D$164,IF(Codes!L88="A","",0))))),"")</f>
        <v/>
      </c>
      <c r="K82" s="67" t="str">
        <f>IF(Codes!M88&lt;&gt;"",IF(Codes!M88=1,100,IF(Codes!M88=9,Paramètres!$D$162,IF(Codes!M88=2,Paramètres!$D$163,IF(Codes!M88=3,Paramètres!$D$164,IF(Codes!M88="A","",0))))),"")</f>
        <v/>
      </c>
      <c r="L82" s="67" t="str">
        <f>IF(Codes!N88&lt;&gt;"",IF(Codes!N88=1,100,IF(Codes!N88=9,Paramètres!$D$162,IF(Codes!N88=2,Paramètres!$D$163,IF(Codes!N88=3,Paramètres!$D$164,IF(Codes!N88="A","",0))))),"")</f>
        <v/>
      </c>
      <c r="M82" s="67" t="str">
        <f>IF(Codes!O88&lt;&gt;"",IF(Codes!O88=1,100,IF(Codes!O88=9,Paramètres!$D$162,IF(Codes!O88=2,Paramètres!$D$163,IF(Codes!O88=3,Paramètres!$D$164,IF(Codes!O88="A","",0))))),"")</f>
        <v/>
      </c>
      <c r="N82" s="67" t="str">
        <f>IF(Codes!P88&lt;&gt;"",IF(Codes!P88=1,100,IF(Codes!P88=9,Paramètres!$D$162,IF(Codes!P88=2,Paramètres!$D$163,IF(Codes!P88=3,Paramètres!$D$164,IF(Codes!P88="A","",0))))),"")</f>
        <v/>
      </c>
      <c r="O82" s="67" t="str">
        <f>IF(Codes!Q88&lt;&gt;"",IF(Codes!Q88=1,100,IF(Codes!Q88=9,Paramètres!$D$162,IF(Codes!Q88=2,Paramètres!$D$163,IF(Codes!Q88=3,Paramètres!$D$164,IF(Codes!Q88="A","",0))))),"")</f>
        <v/>
      </c>
      <c r="P82" s="67" t="str">
        <f>IF(Codes!R88&lt;&gt;"",IF(Codes!R88=1,100,IF(Codes!R88=9,Paramètres!$D$162,IF(Codes!R88=2,Paramètres!$D$163,IF(Codes!R88=3,Paramètres!$D$164,IF(Codes!R88="A","",0))))),"")</f>
        <v/>
      </c>
      <c r="Q82" s="67" t="str">
        <f>IF(Codes!S88&lt;&gt;"",IF(Codes!S88=1,100,IF(Codes!S88=9,Paramètres!$D$162,IF(Codes!S88=2,Paramètres!$D$163,IF(Codes!S88=3,Paramètres!$D$164,IF(Codes!S88="A","",0))))),"")</f>
        <v/>
      </c>
      <c r="R82" s="67" t="str">
        <f>IF(Codes!T88&lt;&gt;"",IF(Codes!T88=1,100,IF(Codes!T88=9,Paramètres!$D$162,IF(Codes!T88=2,Paramètres!$D$163,IF(Codes!T88=3,Paramètres!$D$164,IF(Codes!T88="A","",0))))),"")</f>
        <v/>
      </c>
      <c r="S82" s="67" t="str">
        <f>IF(Codes!U88&lt;&gt;"",IF(Codes!U88=1,100,IF(Codes!U88=9,Paramètres!$D$162,IF(Codes!U88=2,Paramètres!$D$163,IF(Codes!U88=3,Paramètres!$D$164,IF(Codes!U88="A","",0))))),"")</f>
        <v/>
      </c>
      <c r="T82" s="67" t="str">
        <f>IF(Codes!V88&lt;&gt;"",IF(Codes!V88=1,100,IF(Codes!V88=9,Paramètres!$D$162,IF(Codes!V88=2,Paramètres!$D$163,IF(Codes!V88=3,Paramètres!$D$164,IF(Codes!V88="A","",0))))),"")</f>
        <v/>
      </c>
      <c r="U82" s="67" t="str">
        <f>IF(Codes!W88&lt;&gt;"",IF(Codes!W88=1,100,IF(Codes!W88=9,Paramètres!$D$162,IF(Codes!W88=2,Paramètres!$D$163,IF(Codes!W88=3,Paramètres!$D$164,IF(Codes!W88="A","",0))))),"")</f>
        <v/>
      </c>
      <c r="V82" s="67" t="str">
        <f>IF(Codes!X88&lt;&gt;"",IF(Codes!X88=1,100,IF(Codes!X88=9,Paramètres!$D$162,IF(Codes!X88=2,Paramètres!$D$163,IF(Codes!X88=3,Paramètres!$D$164,IF(Codes!X88="A","",0))))),"")</f>
        <v/>
      </c>
      <c r="W82" s="67" t="str">
        <f>IF(Codes!Y88&lt;&gt;"",IF(Codes!Y88=1,100,IF(Codes!Y88=9,Paramètres!$D$162,IF(Codes!Y88=2,Paramètres!$D$163,IF(Codes!Y88=3,Paramètres!$D$164,IF(Codes!Y88="A","",0))))),"")</f>
        <v/>
      </c>
      <c r="X82" s="67" t="str">
        <f>IF(Codes!Z88&lt;&gt;"",IF(Codes!Z88=1,100,IF(Codes!Z88=9,Paramètres!$D$162,IF(Codes!Z88=2,Paramètres!$D$163,IF(Codes!Z88=3,Paramètres!$D$164,IF(Codes!Z88="A","",0))))),"")</f>
        <v/>
      </c>
      <c r="Y82" s="67" t="str">
        <f>IF(Codes!AA88&lt;&gt;"",IF(Codes!AA88=1,100,IF(Codes!AA88=9,Paramètres!$D$162,IF(Codes!AA88=2,Paramètres!$D$163,IF(Codes!AA88=3,Paramètres!$D$164,IF(Codes!AA88="A","",0))))),"")</f>
        <v/>
      </c>
      <c r="Z82" s="67" t="str">
        <f>IF(Codes!AB88&lt;&gt;"",IF(Codes!AB88=1,100,IF(Codes!AB88=9,Paramètres!$D$162,IF(Codes!AB88=2,Paramètres!$D$163,IF(Codes!AB88=3,Paramètres!$D$164,IF(Codes!AB88="A","",0))))),"")</f>
        <v/>
      </c>
      <c r="AA82" s="67" t="str">
        <f>IF(Codes!AC88&lt;&gt;"",IF(Codes!AC88=1,100,IF(Codes!AC88=9,Paramètres!$D$162,IF(Codes!AC88=2,Paramètres!$D$163,IF(Codes!AC88=3,Paramètres!$D$164,IF(Codes!AC88="A","",0))))),"")</f>
        <v/>
      </c>
      <c r="AB82" s="67" t="str">
        <f>IF(Codes!AD88&lt;&gt;"",IF(Codes!AD88=1,100,IF(Codes!AD88=9,Paramètres!$D$162,IF(Codes!AD88=2,Paramètres!$D$163,IF(Codes!AD88=3,Paramètres!$D$164,IF(Codes!AD88="A","",0))))),"")</f>
        <v/>
      </c>
      <c r="AC82" s="67" t="str">
        <f>IF(Codes!AE88&lt;&gt;"",IF(Codes!AE88=1,100,IF(Codes!AE88=9,Paramètres!$D$162,IF(Codes!AE88=2,Paramètres!$D$163,IF(Codes!AE88=3,Paramètres!$D$164,IF(Codes!AE88="A","",0))))),"")</f>
        <v/>
      </c>
      <c r="AD82" s="67" t="str">
        <f>IF(Codes!AF88&lt;&gt;"",IF(Codes!AF88=1,100,IF(Codes!AF88=9,Paramètres!$D$162,IF(Codes!AF88=2,Paramètres!$D$163,IF(Codes!AF88=3,Paramètres!$D$164,IF(Codes!AF88="A","",0))))),"")</f>
        <v/>
      </c>
      <c r="AE82" s="67" t="str">
        <f>IF(Codes!AG88&lt;&gt;"",IF(Codes!AG88=1,100,IF(Codes!AG88=9,Paramètres!$D$162,IF(Codes!AG88=2,Paramètres!$D$163,IF(Codes!AG88=3,Paramètres!$D$164,IF(Codes!AG88="A","",0))))),"")</f>
        <v/>
      </c>
      <c r="AF82" s="67" t="str">
        <f>IF(Codes!AH88&lt;&gt;"",IF(Codes!AH88=1,100,IF(Codes!AH88=9,Paramètres!$D$162,IF(Codes!AH88=2,Paramètres!$D$163,IF(Codes!AH88=3,Paramètres!$D$164,IF(Codes!AH88="A","",0))))),"")</f>
        <v/>
      </c>
      <c r="AG82" s="67" t="str">
        <f>IF(Codes!AI88&lt;&gt;"",IF(Codes!AI88=1,100,IF(Codes!AI88=9,Paramètres!$D$162,IF(Codes!AI88=2,Paramètres!$D$163,IF(Codes!AI88=3,Paramètres!$D$164,IF(Codes!AI88="A","",0))))),"")</f>
        <v/>
      </c>
      <c r="AH82" s="67" t="str">
        <f>IF(Codes!AJ88&lt;&gt;"",IF(Codes!AJ88=1,100,IF(Codes!AJ88=9,Paramètres!$D$162,IF(Codes!AJ88=2,Paramètres!$D$163,IF(Codes!AJ88=3,Paramètres!$D$164,IF(Codes!AJ88="A","",0))))),"")</f>
        <v/>
      </c>
      <c r="AI82" s="67" t="str">
        <f>IF(Codes!AK88&lt;&gt;"",IF(Codes!AK88=1,100,IF(Codes!AK88=9,Paramètres!$D$162,IF(Codes!AK88=2,Paramètres!$D$163,IF(Codes!AK88=3,Paramètres!$D$164,IF(Codes!AK88="A","",0))))),"")</f>
        <v/>
      </c>
      <c r="AJ82" s="67" t="str">
        <f>IF(Codes!AL88&lt;&gt;"",IF(Codes!AL88=1,100,IF(Codes!AL88=9,Paramètres!$D$162,IF(Codes!AL88=2,Paramètres!$D$163,IF(Codes!AL88=3,Paramètres!$D$164,IF(Codes!AL88="A","",0))))),"")</f>
        <v/>
      </c>
      <c r="AK82" s="67" t="str">
        <f>IF(Codes!AM88&lt;&gt;"",IF(Codes!AM88=1,100,IF(Codes!AM88=9,Paramètres!$D$162,IF(Codes!AM88=2,Paramètres!$D$163,IF(Codes!AM88=3,Paramètres!$D$164,IF(Codes!AM88="A","",0))))),"")</f>
        <v/>
      </c>
      <c r="AL82" s="67" t="str">
        <f>IF(Codes!AN88&lt;&gt;"",IF(Codes!AN88=1,100,IF(Codes!AN88=9,Paramètres!$D$162,IF(Codes!AN88=2,Paramètres!$D$163,IF(Codes!AN88=3,Paramètres!$D$164,IF(Codes!AN88="A","",0))))),"")</f>
        <v/>
      </c>
      <c r="AM82" s="67" t="str">
        <f>IF(Codes!AO88&lt;&gt;"",IF(Codes!AO88=1,100,IF(Codes!AO88=9,50,IF(Codes!AO88=2,Paramètres!$D$163,IF(Codes!AO88=3,Paramètres!$D$164,IF(Codes!AO88="A","",0))))),"")</f>
        <v/>
      </c>
      <c r="AN82" s="67" t="str">
        <f>IF(Codes!AP88&lt;&gt;"",IF(Codes!AP88=1,100,IF(Codes!AP88=9,50,IF(Codes!AP88=2,Paramètres!$D$163,IF(Codes!AP88=3,Paramètres!$D$164,IF(Codes!AP88="A","",0))))),"")</f>
        <v/>
      </c>
      <c r="AO82" s="67" t="str">
        <f>IF(Codes!AQ88&lt;&gt;"",IF(Codes!AQ88=1,100,IF(Codes!AQ88=9,50,IF(Codes!AQ88=2,Paramètres!$D$163,IF(Codes!AQ88=3,Paramètres!$D$164,IF(Codes!AQ88="A","",0))))),"")</f>
        <v/>
      </c>
      <c r="AP82" s="67" t="str">
        <f>IF(Codes!AR88&lt;&gt;"",IF(Codes!AR88=1,100,IF(Codes!AR88=9,50,IF(Codes!AR88=2,Paramètres!$D$163,IF(Codes!AR88=3,Paramètres!$D$164,IF(Codes!AR88="A","",0))))),"")</f>
        <v/>
      </c>
      <c r="AQ82" s="67" t="str">
        <f>IF(Codes!AS88&lt;&gt;"",IF(Codes!AS88=1,100,IF(Codes!AS88=9,Paramètres!$D$162,IF(Codes!AS88=2,Paramètres!$D$163,IF(Codes!AS88=3,Paramètres!$D$164,IF(Codes!AS88="A","",0))))),"")</f>
        <v/>
      </c>
      <c r="AR82" s="67" t="str">
        <f>IF(Codes!AT88&lt;&gt;"",IF(Codes!AT88=1,100,IF(Codes!AT88=9,50,IF(Codes!AT88=2,Paramètres!$D$163,IF(Codes!AT88=3,Paramètres!$D$164,IF(Codes!AT88="A","",0))))),"")</f>
        <v/>
      </c>
      <c r="AS82" s="67" t="str">
        <f>IF(Codes!AU88&lt;&gt;"",IF(Codes!AU88=1,100,IF(Codes!AU88=9,Paramètres!$D$162,IF(Codes!AU88=2,Paramètres!$D$163,IF(Codes!AU88=3,Paramètres!$D$164,IF(Codes!AU88="A","",0))))),"")</f>
        <v/>
      </c>
      <c r="AT82" s="67" t="str">
        <f>IF(Codes!AV88&lt;&gt;"",IF(Codes!AV88=1,100,IF(Codes!AV88=9,50,IF(Codes!AV88=2,Paramètres!$D$163,IF(Codes!AV88=3,Paramètres!$D$164,IF(Codes!AV88="A","",0))))),"")</f>
        <v/>
      </c>
      <c r="AU82" s="67" t="str">
        <f>IF(Codes!AW88&lt;&gt;"",IF(Codes!AW88=1,100,IF(Codes!AW88=9,Paramètres!$D$162,IF(Codes!AW88=2,Paramètres!$D$163,IF(Codes!AW88=3,Paramètres!$D$164,IF(Codes!AW88="A","",0))))),"")</f>
        <v/>
      </c>
      <c r="AV82" s="67" t="str">
        <f>IF(Codes!AX88&lt;&gt;"",IF(Codes!AX88=1,100,IF(Codes!AX88=9,Paramètres!$D$162,IF(Codes!AX88=2,Paramètres!$D$163,IF(Codes!AX88=3,Paramètres!$D$164,IF(Codes!AX88="A","",0))))),"")</f>
        <v/>
      </c>
      <c r="AW82" s="67" t="str">
        <f>IF(Codes!AY88&lt;&gt;"",IF(Codes!AY88=1,100,IF(Codes!AY88=9,Paramètres!$D$162,IF(Codes!AY88=2,Paramètres!$D$163,IF(Codes!AY88=3,Paramètres!$D$164,IF(Codes!AY88="A","",0))))),"")</f>
        <v/>
      </c>
      <c r="AX82" s="67" t="str">
        <f>IF(Codes!AZ88&lt;&gt;"",IF(Codes!AZ88=1,100,IF(Codes!AZ88=9,50,IF(Codes!AZ88=2,Paramètres!$D$163,IF(Codes!AZ88=3,Paramètres!$D$164,IF(Codes!AZ88="A","",0))))),"")</f>
        <v/>
      </c>
      <c r="AY82" s="67" t="str">
        <f>IF(Codes!BA88&lt;&gt;"",IF(Codes!BA88=1,100,IF(Codes!BA88=9,Paramètres!$D$162,IF(Codes!BA88=2,Paramètres!$D$163,IF(Codes!BA88=3,Paramètres!$D$164,IF(Codes!BA88="A","",0))))),"")</f>
        <v/>
      </c>
      <c r="AZ82" s="67" t="str">
        <f>IF(Codes!BB88&lt;&gt;"",IF(Codes!BB88=1,100,IF(Codes!BB88=9,Paramètres!$D$162,IF(Codes!BB88=2,Paramètres!$D$163,IF(Codes!BB88=3,Paramètres!$D$164,IF(Codes!BB88="A","",0))))),"")</f>
        <v/>
      </c>
      <c r="BA82" s="67" t="str">
        <f>IF(Codes!BC88&lt;&gt;"",IF(Codes!BC88=1,100,IF(Codes!BC88=9,Paramètres!$D$162,IF(Codes!BC88=2,Paramètres!$D$163,IF(Codes!BC88=3,Paramètres!$D$164,IF(Codes!BC88="A","",0))))),"")</f>
        <v/>
      </c>
      <c r="BB82" s="67" t="str">
        <f>IF(Codes!BD88&lt;&gt;"",IF(Codes!BD88=1,100,IF(Codes!BD88=9,Paramètres!$D$162,IF(Codes!BD88=2,Paramètres!$D$163,IF(Codes!BD88=3,Paramètres!$D$164,IF(Codes!BD88="A","",0))))),"")</f>
        <v/>
      </c>
      <c r="BC82" s="67" t="str">
        <f>IF(Codes!BE88&lt;&gt;"",IF(Codes!BE88=1,100,IF(Codes!BE88=9,Paramètres!$D$162,IF(Codes!BE88=2,Paramètres!$D$163,IF(Codes!BE88=3,Paramètres!$D$164,IF(Codes!BE88="A","",0))))),"")</f>
        <v/>
      </c>
      <c r="BD82" s="67" t="str">
        <f>IF(Codes!BF88&lt;&gt;"",IF(Codes!BF88=1,100,IF(Codes!BF88=9,Paramètres!$D$162,IF(Codes!BF88=2,Paramètres!$D$163,IF(Codes!BF88=3,Paramètres!$D$164,IF(Codes!BF88="A","",0))))),"")</f>
        <v/>
      </c>
      <c r="BE82" s="67" t="str">
        <f>IF(Codes!BG88&lt;&gt;"",IF(Codes!BG88=1,100,IF(Codes!BG88=9,Paramètres!$D$162,IF(Codes!BG88=2,Paramètres!$D$163,IF(Codes!BG88=3,Paramètres!$D$164,IF(Codes!BG88="A","",0))))),"")</f>
        <v/>
      </c>
      <c r="BF82" s="67" t="str">
        <f>IF(Codes!BH88&lt;&gt;"",IF(Codes!BH88=1,100,IF(Codes!BH88=9,Paramètres!$D$162,IF(Codes!BH88=2,Paramètres!$D$163,IF(Codes!BH88=3,Paramètres!$D$164,IF(Codes!BH88="A","",0))))),"")</f>
        <v/>
      </c>
      <c r="BG82" s="67" t="str">
        <f>IF(Codes!BI88&lt;&gt;"",IF(Codes!BI88=1,100,IF(Codes!BI88=9,Paramètres!$D$162,IF(Codes!BI88=2,Paramètres!$D$163,IF(Codes!BI88=3,Paramètres!$D$164,IF(Codes!BI88="A","",0))))),"")</f>
        <v/>
      </c>
      <c r="BH82" s="67" t="str">
        <f>IF(Codes!BJ88&lt;&gt;"",IF(Codes!BJ88=1,100,IF(Codes!BJ88=9,50,IF(Codes!BJ88=2,Paramètres!$D$163,IF(Codes!BJ88=3,Paramètres!$D$164,IF(Codes!BJ88="A","",0))))),"")</f>
        <v/>
      </c>
      <c r="BI82" s="67" t="str">
        <f>IF(Codes!BK88&lt;&gt;"",IF(Codes!BK88=1,100,IF(Codes!BK88=9,Paramètres!$D$162,IF(Codes!BK88=2,Paramètres!$D$163,IF(Codes!BK88=3,Paramètres!$D$164,IF(Codes!BK88="A","",0))))),"")</f>
        <v/>
      </c>
      <c r="BJ82" s="67" t="str">
        <f>IF(Codes!BL88&lt;&gt;"",IF(Codes!BL88=1,100,IF(Codes!BL88=9,Paramètres!$D$162,IF(Codes!BL88=2,Paramètres!$D$163,IF(Codes!BL88=3,Paramètres!$D$164,IF(Codes!BL88="A","",0))))),"")</f>
        <v/>
      </c>
      <c r="BK82" s="67" t="str">
        <f>IF(Codes!BM88&lt;&gt;"",IF(Codes!BM88=1,100,IF(Codes!BM88=9,Paramètres!$D$162,IF(Codes!BM88=2,Paramètres!$D$163,IF(Codes!BM88=3,Paramètres!$D$164,IF(Codes!BM88="A","",0))))),"")</f>
        <v/>
      </c>
      <c r="BL82" s="67" t="str">
        <f>IF(Codes!BN88&lt;&gt;"",IF(Codes!BN88=1,100,IF(Codes!BN88=9,Paramètres!$D$162,IF(Codes!BN88=2,Paramètres!$D$163,IF(Codes!BN88=3,Paramètres!$D$164,IF(Codes!BN88="A","",0))))),"")</f>
        <v/>
      </c>
      <c r="BM82" s="67" t="str">
        <f>IF(Codes!BO88&lt;&gt;"",IF(Codes!BO88=1,100,IF(Codes!BO88=9,Paramètres!$D$162,IF(Codes!BO88=2,Paramètres!$D$163,IF(Codes!BO88=3,Paramètres!$D$164,IF(Codes!BO88="A","",0))))),"")</f>
        <v/>
      </c>
      <c r="BN82" s="67" t="str">
        <f>IF(Codes!BP88&lt;&gt;"",IF(Codes!BP88=1,100,IF(Codes!BP88=9,Paramètres!$D$162,IF(Codes!BP88=2,Paramètres!$D$163,IF(Codes!BP88=3,Paramètres!$D$164,IF(Codes!BP88="A","",0))))),"")</f>
        <v/>
      </c>
      <c r="BO82" s="67" t="str">
        <f>IF(Codes!BQ88&lt;&gt;"",IF(Codes!BQ88=1,100,IF(Codes!BQ88=9,Paramètres!$D$162,IF(Codes!BQ88=2,Paramètres!$D$163,IF(Codes!BQ88=3,Paramètres!$D$164,IF(Codes!BQ88="A","",0))))),"")</f>
        <v/>
      </c>
      <c r="BP82" s="67" t="str">
        <f>IF(Codes!BR88&lt;&gt;"",IF(Codes!BR88=1,100,IF(Codes!BR88=9,Paramètres!$D$162,IF(Codes!BR88=2,Paramètres!$D$163,IF(Codes!BR88=3,Paramètres!$D$164,IF(Codes!BR88="A","",0))))),"")</f>
        <v/>
      </c>
      <c r="BQ82" s="67" t="str">
        <f>IF(Codes!BS88&lt;&gt;"",IF(Codes!BS88=1,100,IF(Codes!BS88=9,Paramètres!$D$162,IF(Codes!BS88=2,Paramètres!$D$163,IF(Codes!BS88=3,Paramètres!$D$164,IF(Codes!BS88="A","",0))))),"")</f>
        <v/>
      </c>
      <c r="BR82" s="67" t="str">
        <f>IF(Codes!BT88&lt;&gt;"",IF(Codes!BT88=1,100,IF(Codes!BT88=9,Paramètres!$D$162,IF(Codes!BT88=2,Paramètres!$D$163,IF(Codes!BT88=3,Paramètres!$D$164,IF(Codes!BT88="A","",0))))),"")</f>
        <v/>
      </c>
      <c r="BS82" s="67" t="str">
        <f>IF(Codes!BU88&lt;&gt;"",IF(Codes!BU88=1,100,IF(Codes!BU88=9,Paramètres!$D$162,IF(Codes!BU88=2,Paramètres!$D$163,IF(Codes!BU88=3,Paramètres!$D$164,IF(Codes!BU88="A","",0))))),"")</f>
        <v/>
      </c>
      <c r="BT82" s="67" t="str">
        <f>Codes!C88</f>
        <v/>
      </c>
    </row>
    <row r="83" spans="1:72" s="70" customFormat="1" ht="23.25">
      <c r="A83" s="69" t="str">
        <f>Codes!C89</f>
        <v/>
      </c>
      <c r="B83" s="67" t="str">
        <f>IF(Codes!D89&lt;&gt;"",IF(Codes!D89=1,100,IF(Codes!D89=9,Paramètres!$D$162,IF(Codes!D89=2,Paramètres!$D$163,IF(Codes!D89=3,Paramètres!$D$164,IF(Codes!D89="A","",0))))),"")</f>
        <v/>
      </c>
      <c r="C83" s="67" t="str">
        <f>IF(Codes!E89&lt;&gt;"",IF(Codes!E89=1,100,IF(Codes!E89=9,Paramètres!$D$162,IF(Codes!E89=2,Paramètres!$D$163,IF(Codes!E89=3,Paramètres!$D$164,IF(Codes!E89="A","",0))))),"")</f>
        <v/>
      </c>
      <c r="D83" s="67" t="str">
        <f>IF(Codes!F89&lt;&gt;"",IF(Codes!F89=1,100,IF(Codes!F89=9,Paramètres!$D$162,IF(Codes!F89=2,Paramètres!$D$163,IF(Codes!F89=3,Paramètres!$D$164,IF(Codes!F89="A","",0))))),"")</f>
        <v/>
      </c>
      <c r="E83" s="67" t="str">
        <f>IF(Codes!G89&lt;&gt;"",IF(Codes!G89=1,100,IF(Codes!G89=9,Paramètres!$D$162,IF(Codes!G89=2,Paramètres!$D$163,IF(Codes!G89=3,Paramètres!$D$164,IF(Codes!G89="A","",0))))),"")</f>
        <v/>
      </c>
      <c r="F83" s="67" t="str">
        <f>IF(Codes!H89&lt;&gt;"",IF(Codes!H89=1,100,IF(Codes!H89=9,Paramètres!$D$162,IF(Codes!H89=2,Paramètres!$D$163,IF(Codes!H89=3,Paramètres!$D$164,IF(Codes!H89="A","",0))))),"")</f>
        <v/>
      </c>
      <c r="G83" s="67" t="str">
        <f>IF(Codes!I89&lt;&gt;"",IF(Codes!I89=1,100,IF(Codes!I89=9,Paramètres!$D$162,IF(Codes!I89=2,Paramètres!$D$163,IF(Codes!I89=3,Paramètres!$D$164,IF(Codes!I89="A","",0))))),"")</f>
        <v/>
      </c>
      <c r="H83" s="67" t="str">
        <f>IF(Codes!J89&lt;&gt;"",IF(Codes!J89=1,100,IF(Codes!J89=9,Paramètres!$D$162,IF(Codes!J89=2,Paramètres!$D$163,IF(Codes!J89=3,Paramètres!$D$164,IF(Codes!J89="A","",0))))),"")</f>
        <v/>
      </c>
      <c r="I83" s="67" t="str">
        <f>IF(Codes!K89&lt;&gt;"",IF(Codes!K89=1,100,IF(Codes!K89=9,Paramètres!$D$162,IF(Codes!K89=2,Paramètres!$D$163,IF(Codes!K89=3,Paramètres!$D$164,IF(Codes!K89="A","",0))))),"")</f>
        <v/>
      </c>
      <c r="J83" s="67" t="str">
        <f>IF(Codes!L89&lt;&gt;"",IF(Codes!L89=1,100,IF(Codes!L89=9,Paramètres!$D$162,IF(Codes!L89=2,Paramètres!$D$163,IF(Codes!L89=3,Paramètres!$D$164,IF(Codes!L89="A","",0))))),"")</f>
        <v/>
      </c>
      <c r="K83" s="67" t="str">
        <f>IF(Codes!M89&lt;&gt;"",IF(Codes!M89=1,100,IF(Codes!M89=9,Paramètres!$D$162,IF(Codes!M89=2,Paramètres!$D$163,IF(Codes!M89=3,Paramètres!$D$164,IF(Codes!M89="A","",0))))),"")</f>
        <v/>
      </c>
      <c r="L83" s="67" t="str">
        <f>IF(Codes!N89&lt;&gt;"",IF(Codes!N89=1,100,IF(Codes!N89=9,Paramètres!$D$162,IF(Codes!N89=2,Paramètres!$D$163,IF(Codes!N89=3,Paramètres!$D$164,IF(Codes!N89="A","",0))))),"")</f>
        <v/>
      </c>
      <c r="M83" s="67" t="str">
        <f>IF(Codes!O89&lt;&gt;"",IF(Codes!O89=1,100,IF(Codes!O89=9,Paramètres!$D$162,IF(Codes!O89=2,Paramètres!$D$163,IF(Codes!O89=3,Paramètres!$D$164,IF(Codes!O89="A","",0))))),"")</f>
        <v/>
      </c>
      <c r="N83" s="67" t="str">
        <f>IF(Codes!P89&lt;&gt;"",IF(Codes!P89=1,100,IF(Codes!P89=9,Paramètres!$D$162,IF(Codes!P89=2,Paramètres!$D$163,IF(Codes!P89=3,Paramètres!$D$164,IF(Codes!P89="A","",0))))),"")</f>
        <v/>
      </c>
      <c r="O83" s="67" t="str">
        <f>IF(Codes!Q89&lt;&gt;"",IF(Codes!Q89=1,100,IF(Codes!Q89=9,Paramètres!$D$162,IF(Codes!Q89=2,Paramètres!$D$163,IF(Codes!Q89=3,Paramètres!$D$164,IF(Codes!Q89="A","",0))))),"")</f>
        <v/>
      </c>
      <c r="P83" s="67" t="str">
        <f>IF(Codes!R89&lt;&gt;"",IF(Codes!R89=1,100,IF(Codes!R89=9,Paramètres!$D$162,IF(Codes!R89=2,Paramètres!$D$163,IF(Codes!R89=3,Paramètres!$D$164,IF(Codes!R89="A","",0))))),"")</f>
        <v/>
      </c>
      <c r="Q83" s="67" t="str">
        <f>IF(Codes!S89&lt;&gt;"",IF(Codes!S89=1,100,IF(Codes!S89=9,Paramètres!$D$162,IF(Codes!S89=2,Paramètres!$D$163,IF(Codes!S89=3,Paramètres!$D$164,IF(Codes!S89="A","",0))))),"")</f>
        <v/>
      </c>
      <c r="R83" s="67" t="str">
        <f>IF(Codes!T89&lt;&gt;"",IF(Codes!T89=1,100,IF(Codes!T89=9,Paramètres!$D$162,IF(Codes!T89=2,Paramètres!$D$163,IF(Codes!T89=3,Paramètres!$D$164,IF(Codes!T89="A","",0))))),"")</f>
        <v/>
      </c>
      <c r="S83" s="67" t="str">
        <f>IF(Codes!U89&lt;&gt;"",IF(Codes!U89=1,100,IF(Codes!U89=9,Paramètres!$D$162,IF(Codes!U89=2,Paramètres!$D$163,IF(Codes!U89=3,Paramètres!$D$164,IF(Codes!U89="A","",0))))),"")</f>
        <v/>
      </c>
      <c r="T83" s="67" t="str">
        <f>IF(Codes!V89&lt;&gt;"",IF(Codes!V89=1,100,IF(Codes!V89=9,Paramètres!$D$162,IF(Codes!V89=2,Paramètres!$D$163,IF(Codes!V89=3,Paramètres!$D$164,IF(Codes!V89="A","",0))))),"")</f>
        <v/>
      </c>
      <c r="U83" s="67" t="str">
        <f>IF(Codes!W89&lt;&gt;"",IF(Codes!W89=1,100,IF(Codes!W89=9,Paramètres!$D$162,IF(Codes!W89=2,Paramètres!$D$163,IF(Codes!W89=3,Paramètres!$D$164,IF(Codes!W89="A","",0))))),"")</f>
        <v/>
      </c>
      <c r="V83" s="67" t="str">
        <f>IF(Codes!X89&lt;&gt;"",IF(Codes!X89=1,100,IF(Codes!X89=9,Paramètres!$D$162,IF(Codes!X89=2,Paramètres!$D$163,IF(Codes!X89=3,Paramètres!$D$164,IF(Codes!X89="A","",0))))),"")</f>
        <v/>
      </c>
      <c r="W83" s="67" t="str">
        <f>IF(Codes!Y89&lt;&gt;"",IF(Codes!Y89=1,100,IF(Codes!Y89=9,Paramètres!$D$162,IF(Codes!Y89=2,Paramètres!$D$163,IF(Codes!Y89=3,Paramètres!$D$164,IF(Codes!Y89="A","",0))))),"")</f>
        <v/>
      </c>
      <c r="X83" s="67" t="str">
        <f>IF(Codes!Z89&lt;&gt;"",IF(Codes!Z89=1,100,IF(Codes!Z89=9,Paramètres!$D$162,IF(Codes!Z89=2,Paramètres!$D$163,IF(Codes!Z89=3,Paramètres!$D$164,IF(Codes!Z89="A","",0))))),"")</f>
        <v/>
      </c>
      <c r="Y83" s="67" t="str">
        <f>IF(Codes!AA89&lt;&gt;"",IF(Codes!AA89=1,100,IF(Codes!AA89=9,Paramètres!$D$162,IF(Codes!AA89=2,Paramètres!$D$163,IF(Codes!AA89=3,Paramètres!$D$164,IF(Codes!AA89="A","",0))))),"")</f>
        <v/>
      </c>
      <c r="Z83" s="67" t="str">
        <f>IF(Codes!AB89&lt;&gt;"",IF(Codes!AB89=1,100,IF(Codes!AB89=9,Paramètres!$D$162,IF(Codes!AB89=2,Paramètres!$D$163,IF(Codes!AB89=3,Paramètres!$D$164,IF(Codes!AB89="A","",0))))),"")</f>
        <v/>
      </c>
      <c r="AA83" s="67" t="str">
        <f>IF(Codes!AC89&lt;&gt;"",IF(Codes!AC89=1,100,IF(Codes!AC89=9,Paramètres!$D$162,IF(Codes!AC89=2,Paramètres!$D$163,IF(Codes!AC89=3,Paramètres!$D$164,IF(Codes!AC89="A","",0))))),"")</f>
        <v/>
      </c>
      <c r="AB83" s="67" t="str">
        <f>IF(Codes!AD89&lt;&gt;"",IF(Codes!AD89=1,100,IF(Codes!AD89=9,Paramètres!$D$162,IF(Codes!AD89=2,Paramètres!$D$163,IF(Codes!AD89=3,Paramètres!$D$164,IF(Codes!AD89="A","",0))))),"")</f>
        <v/>
      </c>
      <c r="AC83" s="67" t="str">
        <f>IF(Codes!AE89&lt;&gt;"",IF(Codes!AE89=1,100,IF(Codes!AE89=9,Paramètres!$D$162,IF(Codes!AE89=2,Paramètres!$D$163,IF(Codes!AE89=3,Paramètres!$D$164,IF(Codes!AE89="A","",0))))),"")</f>
        <v/>
      </c>
      <c r="AD83" s="67" t="str">
        <f>IF(Codes!AF89&lt;&gt;"",IF(Codes!AF89=1,100,IF(Codes!AF89=9,Paramètres!$D$162,IF(Codes!AF89=2,Paramètres!$D$163,IF(Codes!AF89=3,Paramètres!$D$164,IF(Codes!AF89="A","",0))))),"")</f>
        <v/>
      </c>
      <c r="AE83" s="67" t="str">
        <f>IF(Codes!AG89&lt;&gt;"",IF(Codes!AG89=1,100,IF(Codes!AG89=9,Paramètres!$D$162,IF(Codes!AG89=2,Paramètres!$D$163,IF(Codes!AG89=3,Paramètres!$D$164,IF(Codes!AG89="A","",0))))),"")</f>
        <v/>
      </c>
      <c r="AF83" s="67" t="str">
        <f>IF(Codes!AH89&lt;&gt;"",IF(Codes!AH89=1,100,IF(Codes!AH89=9,Paramètres!$D$162,IF(Codes!AH89=2,Paramètres!$D$163,IF(Codes!AH89=3,Paramètres!$D$164,IF(Codes!AH89="A","",0))))),"")</f>
        <v/>
      </c>
      <c r="AG83" s="67" t="str">
        <f>IF(Codes!AI89&lt;&gt;"",IF(Codes!AI89=1,100,IF(Codes!AI89=9,Paramètres!$D$162,IF(Codes!AI89=2,Paramètres!$D$163,IF(Codes!AI89=3,Paramètres!$D$164,IF(Codes!AI89="A","",0))))),"")</f>
        <v/>
      </c>
      <c r="AH83" s="67" t="str">
        <f>IF(Codes!AJ89&lt;&gt;"",IF(Codes!AJ89=1,100,IF(Codes!AJ89=9,Paramètres!$D$162,IF(Codes!AJ89=2,Paramètres!$D$163,IF(Codes!AJ89=3,Paramètres!$D$164,IF(Codes!AJ89="A","",0))))),"")</f>
        <v/>
      </c>
      <c r="AI83" s="67" t="str">
        <f>IF(Codes!AK89&lt;&gt;"",IF(Codes!AK89=1,100,IF(Codes!AK89=9,Paramètres!$D$162,IF(Codes!AK89=2,Paramètres!$D$163,IF(Codes!AK89=3,Paramètres!$D$164,IF(Codes!AK89="A","",0))))),"")</f>
        <v/>
      </c>
      <c r="AJ83" s="67" t="str">
        <f>IF(Codes!AL89&lt;&gt;"",IF(Codes!AL89=1,100,IF(Codes!AL89=9,Paramètres!$D$162,IF(Codes!AL89=2,Paramètres!$D$163,IF(Codes!AL89=3,Paramètres!$D$164,IF(Codes!AL89="A","",0))))),"")</f>
        <v/>
      </c>
      <c r="AK83" s="67" t="str">
        <f>IF(Codes!AM89&lt;&gt;"",IF(Codes!AM89=1,100,IF(Codes!AM89=9,Paramètres!$D$162,IF(Codes!AM89=2,Paramètres!$D$163,IF(Codes!AM89=3,Paramètres!$D$164,IF(Codes!AM89="A","",0))))),"")</f>
        <v/>
      </c>
      <c r="AL83" s="67" t="str">
        <f>IF(Codes!AN89&lt;&gt;"",IF(Codes!AN89=1,100,IF(Codes!AN89=9,Paramètres!$D$162,IF(Codes!AN89=2,Paramètres!$D$163,IF(Codes!AN89=3,Paramètres!$D$164,IF(Codes!AN89="A","",0))))),"")</f>
        <v/>
      </c>
      <c r="AM83" s="67" t="str">
        <f>IF(Codes!AO89&lt;&gt;"",IF(Codes!AO89=1,100,IF(Codes!AO89=9,50,IF(Codes!AO89=2,Paramètres!$D$163,IF(Codes!AO89=3,Paramètres!$D$164,IF(Codes!AO89="A","",0))))),"")</f>
        <v/>
      </c>
      <c r="AN83" s="67" t="str">
        <f>IF(Codes!AP89&lt;&gt;"",IF(Codes!AP89=1,100,IF(Codes!AP89=9,50,IF(Codes!AP89=2,Paramètres!$D$163,IF(Codes!AP89=3,Paramètres!$D$164,IF(Codes!AP89="A","",0))))),"")</f>
        <v/>
      </c>
      <c r="AO83" s="67" t="str">
        <f>IF(Codes!AQ89&lt;&gt;"",IF(Codes!AQ89=1,100,IF(Codes!AQ89=9,50,IF(Codes!AQ89=2,Paramètres!$D$163,IF(Codes!AQ89=3,Paramètres!$D$164,IF(Codes!AQ89="A","",0))))),"")</f>
        <v/>
      </c>
      <c r="AP83" s="67" t="str">
        <f>IF(Codes!AR89&lt;&gt;"",IF(Codes!AR89=1,100,IF(Codes!AR89=9,50,IF(Codes!AR89=2,Paramètres!$D$163,IF(Codes!AR89=3,Paramètres!$D$164,IF(Codes!AR89="A","",0))))),"")</f>
        <v/>
      </c>
      <c r="AQ83" s="67" t="str">
        <f>IF(Codes!AS89&lt;&gt;"",IF(Codes!AS89=1,100,IF(Codes!AS89=9,Paramètres!$D$162,IF(Codes!AS89=2,Paramètres!$D$163,IF(Codes!AS89=3,Paramètres!$D$164,IF(Codes!AS89="A","",0))))),"")</f>
        <v/>
      </c>
      <c r="AR83" s="67" t="str">
        <f>IF(Codes!AT89&lt;&gt;"",IF(Codes!AT89=1,100,IF(Codes!AT89=9,50,IF(Codes!AT89=2,Paramètres!$D$163,IF(Codes!AT89=3,Paramètres!$D$164,IF(Codes!AT89="A","",0))))),"")</f>
        <v/>
      </c>
      <c r="AS83" s="67" t="str">
        <f>IF(Codes!AU89&lt;&gt;"",IF(Codes!AU89=1,100,IF(Codes!AU89=9,Paramètres!$D$162,IF(Codes!AU89=2,Paramètres!$D$163,IF(Codes!AU89=3,Paramètres!$D$164,IF(Codes!AU89="A","",0))))),"")</f>
        <v/>
      </c>
      <c r="AT83" s="67" t="str">
        <f>IF(Codes!AV89&lt;&gt;"",IF(Codes!AV89=1,100,IF(Codes!AV89=9,50,IF(Codes!AV89=2,Paramètres!$D$163,IF(Codes!AV89=3,Paramètres!$D$164,IF(Codes!AV89="A","",0))))),"")</f>
        <v/>
      </c>
      <c r="AU83" s="67" t="str">
        <f>IF(Codes!AW89&lt;&gt;"",IF(Codes!AW89=1,100,IF(Codes!AW89=9,Paramètres!$D$162,IF(Codes!AW89=2,Paramètres!$D$163,IF(Codes!AW89=3,Paramètres!$D$164,IF(Codes!AW89="A","",0))))),"")</f>
        <v/>
      </c>
      <c r="AV83" s="67" t="str">
        <f>IF(Codes!AX89&lt;&gt;"",IF(Codes!AX89=1,100,IF(Codes!AX89=9,Paramètres!$D$162,IF(Codes!AX89=2,Paramètres!$D$163,IF(Codes!AX89=3,Paramètres!$D$164,IF(Codes!AX89="A","",0))))),"")</f>
        <v/>
      </c>
      <c r="AW83" s="67" t="str">
        <f>IF(Codes!AY89&lt;&gt;"",IF(Codes!AY89=1,100,IF(Codes!AY89=9,Paramètres!$D$162,IF(Codes!AY89=2,Paramètres!$D$163,IF(Codes!AY89=3,Paramètres!$D$164,IF(Codes!AY89="A","",0))))),"")</f>
        <v/>
      </c>
      <c r="AX83" s="67" t="str">
        <f>IF(Codes!AZ89&lt;&gt;"",IF(Codes!AZ89=1,100,IF(Codes!AZ89=9,50,IF(Codes!AZ89=2,Paramètres!$D$163,IF(Codes!AZ89=3,Paramètres!$D$164,IF(Codes!AZ89="A","",0))))),"")</f>
        <v/>
      </c>
      <c r="AY83" s="67" t="str">
        <f>IF(Codes!BA89&lt;&gt;"",IF(Codes!BA89=1,100,IF(Codes!BA89=9,Paramètres!$D$162,IF(Codes!BA89=2,Paramètres!$D$163,IF(Codes!BA89=3,Paramètres!$D$164,IF(Codes!BA89="A","",0))))),"")</f>
        <v/>
      </c>
      <c r="AZ83" s="67" t="str">
        <f>IF(Codes!BB89&lt;&gt;"",IF(Codes!BB89=1,100,IF(Codes!BB89=9,Paramètres!$D$162,IF(Codes!BB89=2,Paramètres!$D$163,IF(Codes!BB89=3,Paramètres!$D$164,IF(Codes!BB89="A","",0))))),"")</f>
        <v/>
      </c>
      <c r="BA83" s="67" t="str">
        <f>IF(Codes!BC89&lt;&gt;"",IF(Codes!BC89=1,100,IF(Codes!BC89=9,Paramètres!$D$162,IF(Codes!BC89=2,Paramètres!$D$163,IF(Codes!BC89=3,Paramètres!$D$164,IF(Codes!BC89="A","",0))))),"")</f>
        <v/>
      </c>
      <c r="BB83" s="67" t="str">
        <f>IF(Codes!BD89&lt;&gt;"",IF(Codes!BD89=1,100,IF(Codes!BD89=9,Paramètres!$D$162,IF(Codes!BD89=2,Paramètres!$D$163,IF(Codes!BD89=3,Paramètres!$D$164,IF(Codes!BD89="A","",0))))),"")</f>
        <v/>
      </c>
      <c r="BC83" s="67" t="str">
        <f>IF(Codes!BE89&lt;&gt;"",IF(Codes!BE89=1,100,IF(Codes!BE89=9,Paramètres!$D$162,IF(Codes!BE89=2,Paramètres!$D$163,IF(Codes!BE89=3,Paramètres!$D$164,IF(Codes!BE89="A","",0))))),"")</f>
        <v/>
      </c>
      <c r="BD83" s="67" t="str">
        <f>IF(Codes!BF89&lt;&gt;"",IF(Codes!BF89=1,100,IF(Codes!BF89=9,Paramètres!$D$162,IF(Codes!BF89=2,Paramètres!$D$163,IF(Codes!BF89=3,Paramètres!$D$164,IF(Codes!BF89="A","",0))))),"")</f>
        <v/>
      </c>
      <c r="BE83" s="67" t="str">
        <f>IF(Codes!BG89&lt;&gt;"",IF(Codes!BG89=1,100,IF(Codes!BG89=9,Paramètres!$D$162,IF(Codes!BG89=2,Paramètres!$D$163,IF(Codes!BG89=3,Paramètres!$D$164,IF(Codes!BG89="A","",0))))),"")</f>
        <v/>
      </c>
      <c r="BF83" s="67" t="str">
        <f>IF(Codes!BH89&lt;&gt;"",IF(Codes!BH89=1,100,IF(Codes!BH89=9,Paramètres!$D$162,IF(Codes!BH89=2,Paramètres!$D$163,IF(Codes!BH89=3,Paramètres!$D$164,IF(Codes!BH89="A","",0))))),"")</f>
        <v/>
      </c>
      <c r="BG83" s="67" t="str">
        <f>IF(Codes!BI89&lt;&gt;"",IF(Codes!BI89=1,100,IF(Codes!BI89=9,Paramètres!$D$162,IF(Codes!BI89=2,Paramètres!$D$163,IF(Codes!BI89=3,Paramètres!$D$164,IF(Codes!BI89="A","",0))))),"")</f>
        <v/>
      </c>
      <c r="BH83" s="67" t="str">
        <f>IF(Codes!BJ89&lt;&gt;"",IF(Codes!BJ89=1,100,IF(Codes!BJ89=9,50,IF(Codes!BJ89=2,Paramètres!$D$163,IF(Codes!BJ89=3,Paramètres!$D$164,IF(Codes!BJ89="A","",0))))),"")</f>
        <v/>
      </c>
      <c r="BI83" s="67" t="str">
        <f>IF(Codes!BK89&lt;&gt;"",IF(Codes!BK89=1,100,IF(Codes!BK89=9,Paramètres!$D$162,IF(Codes!BK89=2,Paramètres!$D$163,IF(Codes!BK89=3,Paramètres!$D$164,IF(Codes!BK89="A","",0))))),"")</f>
        <v/>
      </c>
      <c r="BJ83" s="67" t="str">
        <f>IF(Codes!BL89&lt;&gt;"",IF(Codes!BL89=1,100,IF(Codes!BL89=9,Paramètres!$D$162,IF(Codes!BL89=2,Paramètres!$D$163,IF(Codes!BL89=3,Paramètres!$D$164,IF(Codes!BL89="A","",0))))),"")</f>
        <v/>
      </c>
      <c r="BK83" s="67" t="str">
        <f>IF(Codes!BM89&lt;&gt;"",IF(Codes!BM89=1,100,IF(Codes!BM89=9,Paramètres!$D$162,IF(Codes!BM89=2,Paramètres!$D$163,IF(Codes!BM89=3,Paramètres!$D$164,IF(Codes!BM89="A","",0))))),"")</f>
        <v/>
      </c>
      <c r="BL83" s="67" t="str">
        <f>IF(Codes!BN89&lt;&gt;"",IF(Codes!BN89=1,100,IF(Codes!BN89=9,Paramètres!$D$162,IF(Codes!BN89=2,Paramètres!$D$163,IF(Codes!BN89=3,Paramètres!$D$164,IF(Codes!BN89="A","",0))))),"")</f>
        <v/>
      </c>
      <c r="BM83" s="67" t="str">
        <f>IF(Codes!BO89&lt;&gt;"",IF(Codes!BO89=1,100,IF(Codes!BO89=9,Paramètres!$D$162,IF(Codes!BO89=2,Paramètres!$D$163,IF(Codes!BO89=3,Paramètres!$D$164,IF(Codes!BO89="A","",0))))),"")</f>
        <v/>
      </c>
      <c r="BN83" s="67" t="str">
        <f>IF(Codes!BP89&lt;&gt;"",IF(Codes!BP89=1,100,IF(Codes!BP89=9,Paramètres!$D$162,IF(Codes!BP89=2,Paramètres!$D$163,IF(Codes!BP89=3,Paramètres!$D$164,IF(Codes!BP89="A","",0))))),"")</f>
        <v/>
      </c>
      <c r="BO83" s="67" t="str">
        <f>IF(Codes!BQ89&lt;&gt;"",IF(Codes!BQ89=1,100,IF(Codes!BQ89=9,Paramètres!$D$162,IF(Codes!BQ89=2,Paramètres!$D$163,IF(Codes!BQ89=3,Paramètres!$D$164,IF(Codes!BQ89="A","",0))))),"")</f>
        <v/>
      </c>
      <c r="BP83" s="67" t="str">
        <f>IF(Codes!BR89&lt;&gt;"",IF(Codes!BR89=1,100,IF(Codes!BR89=9,Paramètres!$D$162,IF(Codes!BR89=2,Paramètres!$D$163,IF(Codes!BR89=3,Paramètres!$D$164,IF(Codes!BR89="A","",0))))),"")</f>
        <v/>
      </c>
      <c r="BQ83" s="67" t="str">
        <f>IF(Codes!BS89&lt;&gt;"",IF(Codes!BS89=1,100,IF(Codes!BS89=9,Paramètres!$D$162,IF(Codes!BS89=2,Paramètres!$D$163,IF(Codes!BS89=3,Paramètres!$D$164,IF(Codes!BS89="A","",0))))),"")</f>
        <v/>
      </c>
      <c r="BR83" s="67" t="str">
        <f>IF(Codes!BT89&lt;&gt;"",IF(Codes!BT89=1,100,IF(Codes!BT89=9,Paramètres!$D$162,IF(Codes!BT89=2,Paramètres!$D$163,IF(Codes!BT89=3,Paramètres!$D$164,IF(Codes!BT89="A","",0))))),"")</f>
        <v/>
      </c>
      <c r="BS83" s="67" t="str">
        <f>IF(Codes!BU89&lt;&gt;"",IF(Codes!BU89=1,100,IF(Codes!BU89=9,Paramètres!$D$162,IF(Codes!BU89=2,Paramètres!$D$163,IF(Codes!BU89=3,Paramètres!$D$164,IF(Codes!BU89="A","",0))))),"")</f>
        <v/>
      </c>
      <c r="BT83" s="67" t="str">
        <f>Codes!C89</f>
        <v/>
      </c>
    </row>
    <row r="84" spans="1:72" s="70" customFormat="1" ht="23.25">
      <c r="A84" s="69" t="str">
        <f>Codes!C90</f>
        <v/>
      </c>
      <c r="B84" s="67" t="str">
        <f>IF(Codes!D90&lt;&gt;"",IF(Codes!D90=1,100,IF(Codes!D90=9,Paramètres!$D$162,IF(Codes!D90=2,Paramètres!$D$163,IF(Codes!D90=3,Paramètres!$D$164,IF(Codes!D90="A","",0))))),"")</f>
        <v/>
      </c>
      <c r="C84" s="67" t="str">
        <f>IF(Codes!E90&lt;&gt;"",IF(Codes!E90=1,100,IF(Codes!E90=9,Paramètres!$D$162,IF(Codes!E90=2,Paramètres!$D$163,IF(Codes!E90=3,Paramètres!$D$164,IF(Codes!E90="A","",0))))),"")</f>
        <v/>
      </c>
      <c r="D84" s="67" t="str">
        <f>IF(Codes!F90&lt;&gt;"",IF(Codes!F90=1,100,IF(Codes!F90=9,Paramètres!$D$162,IF(Codes!F90=2,Paramètres!$D$163,IF(Codes!F90=3,Paramètres!$D$164,IF(Codes!F90="A","",0))))),"")</f>
        <v/>
      </c>
      <c r="E84" s="67" t="str">
        <f>IF(Codes!G90&lt;&gt;"",IF(Codes!G90=1,100,IF(Codes!G90=9,Paramètres!$D$162,IF(Codes!G90=2,Paramètres!$D$163,IF(Codes!G90=3,Paramètres!$D$164,IF(Codes!G90="A","",0))))),"")</f>
        <v/>
      </c>
      <c r="F84" s="67" t="str">
        <f>IF(Codes!H90&lt;&gt;"",IF(Codes!H90=1,100,IF(Codes!H90=9,Paramètres!$D$162,IF(Codes!H90=2,Paramètres!$D$163,IF(Codes!H90=3,Paramètres!$D$164,IF(Codes!H90="A","",0))))),"")</f>
        <v/>
      </c>
      <c r="G84" s="67" t="str">
        <f>IF(Codes!I90&lt;&gt;"",IF(Codes!I90=1,100,IF(Codes!I90=9,Paramètres!$D$162,IF(Codes!I90=2,Paramètres!$D$163,IF(Codes!I90=3,Paramètres!$D$164,IF(Codes!I90="A","",0))))),"")</f>
        <v/>
      </c>
      <c r="H84" s="67" t="str">
        <f>IF(Codes!J90&lt;&gt;"",IF(Codes!J90=1,100,IF(Codes!J90=9,Paramètres!$D$162,IF(Codes!J90=2,Paramètres!$D$163,IF(Codes!J90=3,Paramètres!$D$164,IF(Codes!J90="A","",0))))),"")</f>
        <v/>
      </c>
      <c r="I84" s="67" t="str">
        <f>IF(Codes!K90&lt;&gt;"",IF(Codes!K90=1,100,IF(Codes!K90=9,Paramètres!$D$162,IF(Codes!K90=2,Paramètres!$D$163,IF(Codes!K90=3,Paramètres!$D$164,IF(Codes!K90="A","",0))))),"")</f>
        <v/>
      </c>
      <c r="J84" s="67" t="str">
        <f>IF(Codes!L90&lt;&gt;"",IF(Codes!L90=1,100,IF(Codes!L90=9,Paramètres!$D$162,IF(Codes!L90=2,Paramètres!$D$163,IF(Codes!L90=3,Paramètres!$D$164,IF(Codes!L90="A","",0))))),"")</f>
        <v/>
      </c>
      <c r="K84" s="67" t="str">
        <f>IF(Codes!M90&lt;&gt;"",IF(Codes!M90=1,100,IF(Codes!M90=9,Paramètres!$D$162,IF(Codes!M90=2,Paramètres!$D$163,IF(Codes!M90=3,Paramètres!$D$164,IF(Codes!M90="A","",0))))),"")</f>
        <v/>
      </c>
      <c r="L84" s="67" t="str">
        <f>IF(Codes!N90&lt;&gt;"",IF(Codes!N90=1,100,IF(Codes!N90=9,Paramètres!$D$162,IF(Codes!N90=2,Paramètres!$D$163,IF(Codes!N90=3,Paramètres!$D$164,IF(Codes!N90="A","",0))))),"")</f>
        <v/>
      </c>
      <c r="M84" s="67" t="str">
        <f>IF(Codes!O90&lt;&gt;"",IF(Codes!O90=1,100,IF(Codes!O90=9,Paramètres!$D$162,IF(Codes!O90=2,Paramètres!$D$163,IF(Codes!O90=3,Paramètres!$D$164,IF(Codes!O90="A","",0))))),"")</f>
        <v/>
      </c>
      <c r="N84" s="67" t="str">
        <f>IF(Codes!P90&lt;&gt;"",IF(Codes!P90=1,100,IF(Codes!P90=9,Paramètres!$D$162,IF(Codes!P90=2,Paramètres!$D$163,IF(Codes!P90=3,Paramètres!$D$164,IF(Codes!P90="A","",0))))),"")</f>
        <v/>
      </c>
      <c r="O84" s="67" t="str">
        <f>IF(Codes!Q90&lt;&gt;"",IF(Codes!Q90=1,100,IF(Codes!Q90=9,Paramètres!$D$162,IF(Codes!Q90=2,Paramètres!$D$163,IF(Codes!Q90=3,Paramètres!$D$164,IF(Codes!Q90="A","",0))))),"")</f>
        <v/>
      </c>
      <c r="P84" s="67" t="str">
        <f>IF(Codes!R90&lt;&gt;"",IF(Codes!R90=1,100,IF(Codes!R90=9,Paramètres!$D$162,IF(Codes!R90=2,Paramètres!$D$163,IF(Codes!R90=3,Paramètres!$D$164,IF(Codes!R90="A","",0))))),"")</f>
        <v/>
      </c>
      <c r="Q84" s="67" t="str">
        <f>IF(Codes!S90&lt;&gt;"",IF(Codes!S90=1,100,IF(Codes!S90=9,Paramètres!$D$162,IF(Codes!S90=2,Paramètres!$D$163,IF(Codes!S90=3,Paramètres!$D$164,IF(Codes!S90="A","",0))))),"")</f>
        <v/>
      </c>
      <c r="R84" s="67" t="str">
        <f>IF(Codes!T90&lt;&gt;"",IF(Codes!T90=1,100,IF(Codes!T90=9,Paramètres!$D$162,IF(Codes!T90=2,Paramètres!$D$163,IF(Codes!T90=3,Paramètres!$D$164,IF(Codes!T90="A","",0))))),"")</f>
        <v/>
      </c>
      <c r="S84" s="67" t="str">
        <f>IF(Codes!U90&lt;&gt;"",IF(Codes!U90=1,100,IF(Codes!U90=9,Paramètres!$D$162,IF(Codes!U90=2,Paramètres!$D$163,IF(Codes!U90=3,Paramètres!$D$164,IF(Codes!U90="A","",0))))),"")</f>
        <v/>
      </c>
      <c r="T84" s="67" t="str">
        <f>IF(Codes!V90&lt;&gt;"",IF(Codes!V90=1,100,IF(Codes!V90=9,Paramètres!$D$162,IF(Codes!V90=2,Paramètres!$D$163,IF(Codes!V90=3,Paramètres!$D$164,IF(Codes!V90="A","",0))))),"")</f>
        <v/>
      </c>
      <c r="U84" s="67" t="str">
        <f>IF(Codes!W90&lt;&gt;"",IF(Codes!W90=1,100,IF(Codes!W90=9,Paramètres!$D$162,IF(Codes!W90=2,Paramètres!$D$163,IF(Codes!W90=3,Paramètres!$D$164,IF(Codes!W90="A","",0))))),"")</f>
        <v/>
      </c>
      <c r="V84" s="67" t="str">
        <f>IF(Codes!X90&lt;&gt;"",IF(Codes!X90=1,100,IF(Codes!X90=9,Paramètres!$D$162,IF(Codes!X90=2,Paramètres!$D$163,IF(Codes!X90=3,Paramètres!$D$164,IF(Codes!X90="A","",0))))),"")</f>
        <v/>
      </c>
      <c r="W84" s="67" t="str">
        <f>IF(Codes!Y90&lt;&gt;"",IF(Codes!Y90=1,100,IF(Codes!Y90=9,Paramètres!$D$162,IF(Codes!Y90=2,Paramètres!$D$163,IF(Codes!Y90=3,Paramètres!$D$164,IF(Codes!Y90="A","",0))))),"")</f>
        <v/>
      </c>
      <c r="X84" s="67" t="str">
        <f>IF(Codes!Z90&lt;&gt;"",IF(Codes!Z90=1,100,IF(Codes!Z90=9,Paramètres!$D$162,IF(Codes!Z90=2,Paramètres!$D$163,IF(Codes!Z90=3,Paramètres!$D$164,IF(Codes!Z90="A","",0))))),"")</f>
        <v/>
      </c>
      <c r="Y84" s="67" t="str">
        <f>IF(Codes!AA90&lt;&gt;"",IF(Codes!AA90=1,100,IF(Codes!AA90=9,Paramètres!$D$162,IF(Codes!AA90=2,Paramètres!$D$163,IF(Codes!AA90=3,Paramètres!$D$164,IF(Codes!AA90="A","",0))))),"")</f>
        <v/>
      </c>
      <c r="Z84" s="67" t="str">
        <f>IF(Codes!AB90&lt;&gt;"",IF(Codes!AB90=1,100,IF(Codes!AB90=9,Paramètres!$D$162,IF(Codes!AB90=2,Paramètres!$D$163,IF(Codes!AB90=3,Paramètres!$D$164,IF(Codes!AB90="A","",0))))),"")</f>
        <v/>
      </c>
      <c r="AA84" s="67" t="str">
        <f>IF(Codes!AC90&lt;&gt;"",IF(Codes!AC90=1,100,IF(Codes!AC90=9,Paramètres!$D$162,IF(Codes!AC90=2,Paramètres!$D$163,IF(Codes!AC90=3,Paramètres!$D$164,IF(Codes!AC90="A","",0))))),"")</f>
        <v/>
      </c>
      <c r="AB84" s="67" t="str">
        <f>IF(Codes!AD90&lt;&gt;"",IF(Codes!AD90=1,100,IF(Codes!AD90=9,Paramètres!$D$162,IF(Codes!AD90=2,Paramètres!$D$163,IF(Codes!AD90=3,Paramètres!$D$164,IF(Codes!AD90="A","",0))))),"")</f>
        <v/>
      </c>
      <c r="AC84" s="67" t="str">
        <f>IF(Codes!AE90&lt;&gt;"",IF(Codes!AE90=1,100,IF(Codes!AE90=9,Paramètres!$D$162,IF(Codes!AE90=2,Paramètres!$D$163,IF(Codes!AE90=3,Paramètres!$D$164,IF(Codes!AE90="A","",0))))),"")</f>
        <v/>
      </c>
      <c r="AD84" s="67" t="str">
        <f>IF(Codes!AF90&lt;&gt;"",IF(Codes!AF90=1,100,IF(Codes!AF90=9,Paramètres!$D$162,IF(Codes!AF90=2,Paramètres!$D$163,IF(Codes!AF90=3,Paramètres!$D$164,IF(Codes!AF90="A","",0))))),"")</f>
        <v/>
      </c>
      <c r="AE84" s="67" t="str">
        <f>IF(Codes!AG90&lt;&gt;"",IF(Codes!AG90=1,100,IF(Codes!AG90=9,Paramètres!$D$162,IF(Codes!AG90=2,Paramètres!$D$163,IF(Codes!AG90=3,Paramètres!$D$164,IF(Codes!AG90="A","",0))))),"")</f>
        <v/>
      </c>
      <c r="AF84" s="67" t="str">
        <f>IF(Codes!AH90&lt;&gt;"",IF(Codes!AH90=1,100,IF(Codes!AH90=9,Paramètres!$D$162,IF(Codes!AH90=2,Paramètres!$D$163,IF(Codes!AH90=3,Paramètres!$D$164,IF(Codes!AH90="A","",0))))),"")</f>
        <v/>
      </c>
      <c r="AG84" s="67" t="str">
        <f>IF(Codes!AI90&lt;&gt;"",IF(Codes!AI90=1,100,IF(Codes!AI90=9,Paramètres!$D$162,IF(Codes!AI90=2,Paramètres!$D$163,IF(Codes!AI90=3,Paramètres!$D$164,IF(Codes!AI90="A","",0))))),"")</f>
        <v/>
      </c>
      <c r="AH84" s="67" t="str">
        <f>IF(Codes!AJ90&lt;&gt;"",IF(Codes!AJ90=1,100,IF(Codes!AJ90=9,Paramètres!$D$162,IF(Codes!AJ90=2,Paramètres!$D$163,IF(Codes!AJ90=3,Paramètres!$D$164,IF(Codes!AJ90="A","",0))))),"")</f>
        <v/>
      </c>
      <c r="AI84" s="67" t="str">
        <f>IF(Codes!AK90&lt;&gt;"",IF(Codes!AK90=1,100,IF(Codes!AK90=9,Paramètres!$D$162,IF(Codes!AK90=2,Paramètres!$D$163,IF(Codes!AK90=3,Paramètres!$D$164,IF(Codes!AK90="A","",0))))),"")</f>
        <v/>
      </c>
      <c r="AJ84" s="67" t="str">
        <f>IF(Codes!AL90&lt;&gt;"",IF(Codes!AL90=1,100,IF(Codes!AL90=9,Paramètres!$D$162,IF(Codes!AL90=2,Paramètres!$D$163,IF(Codes!AL90=3,Paramètres!$D$164,IF(Codes!AL90="A","",0))))),"")</f>
        <v/>
      </c>
      <c r="AK84" s="67" t="str">
        <f>IF(Codes!AM90&lt;&gt;"",IF(Codes!AM90=1,100,IF(Codes!AM90=9,Paramètres!$D$162,IF(Codes!AM90=2,Paramètres!$D$163,IF(Codes!AM90=3,Paramètres!$D$164,IF(Codes!AM90="A","",0))))),"")</f>
        <v/>
      </c>
      <c r="AL84" s="67" t="str">
        <f>IF(Codes!AN90&lt;&gt;"",IF(Codes!AN90=1,100,IF(Codes!AN90=9,Paramètres!$D$162,IF(Codes!AN90=2,Paramètres!$D$163,IF(Codes!AN90=3,Paramètres!$D$164,IF(Codes!AN90="A","",0))))),"")</f>
        <v/>
      </c>
      <c r="AM84" s="67" t="str">
        <f>IF(Codes!AO90&lt;&gt;"",IF(Codes!AO90=1,100,IF(Codes!AO90=9,50,IF(Codes!AO90=2,Paramètres!$D$163,IF(Codes!AO90=3,Paramètres!$D$164,IF(Codes!AO90="A","",0))))),"")</f>
        <v/>
      </c>
      <c r="AN84" s="67" t="str">
        <f>IF(Codes!AP90&lt;&gt;"",IF(Codes!AP90=1,100,IF(Codes!AP90=9,50,IF(Codes!AP90=2,Paramètres!$D$163,IF(Codes!AP90=3,Paramètres!$D$164,IF(Codes!AP90="A","",0))))),"")</f>
        <v/>
      </c>
      <c r="AO84" s="67" t="str">
        <f>IF(Codes!AQ90&lt;&gt;"",IF(Codes!AQ90=1,100,IF(Codes!AQ90=9,50,IF(Codes!AQ90=2,Paramètres!$D$163,IF(Codes!AQ90=3,Paramètres!$D$164,IF(Codes!AQ90="A","",0))))),"")</f>
        <v/>
      </c>
      <c r="AP84" s="67" t="str">
        <f>IF(Codes!AR90&lt;&gt;"",IF(Codes!AR90=1,100,IF(Codes!AR90=9,50,IF(Codes!AR90=2,Paramètres!$D$163,IF(Codes!AR90=3,Paramètres!$D$164,IF(Codes!AR90="A","",0))))),"")</f>
        <v/>
      </c>
      <c r="AQ84" s="67" t="str">
        <f>IF(Codes!AS90&lt;&gt;"",IF(Codes!AS90=1,100,IF(Codes!AS90=9,Paramètres!$D$162,IF(Codes!AS90=2,Paramètres!$D$163,IF(Codes!AS90=3,Paramètres!$D$164,IF(Codes!AS90="A","",0))))),"")</f>
        <v/>
      </c>
      <c r="AR84" s="67" t="str">
        <f>IF(Codes!AT90&lt;&gt;"",IF(Codes!AT90=1,100,IF(Codes!AT90=9,50,IF(Codes!AT90=2,Paramètres!$D$163,IF(Codes!AT90=3,Paramètres!$D$164,IF(Codes!AT90="A","",0))))),"")</f>
        <v/>
      </c>
      <c r="AS84" s="67" t="str">
        <f>IF(Codes!AU90&lt;&gt;"",IF(Codes!AU90=1,100,IF(Codes!AU90=9,Paramètres!$D$162,IF(Codes!AU90=2,Paramètres!$D$163,IF(Codes!AU90=3,Paramètres!$D$164,IF(Codes!AU90="A","",0))))),"")</f>
        <v/>
      </c>
      <c r="AT84" s="67" t="str">
        <f>IF(Codes!AV90&lt;&gt;"",IF(Codes!AV90=1,100,IF(Codes!AV90=9,50,IF(Codes!AV90=2,Paramètres!$D$163,IF(Codes!AV90=3,Paramètres!$D$164,IF(Codes!AV90="A","",0))))),"")</f>
        <v/>
      </c>
      <c r="AU84" s="67" t="str">
        <f>IF(Codes!AW90&lt;&gt;"",IF(Codes!AW90=1,100,IF(Codes!AW90=9,Paramètres!$D$162,IF(Codes!AW90=2,Paramètres!$D$163,IF(Codes!AW90=3,Paramètres!$D$164,IF(Codes!AW90="A","",0))))),"")</f>
        <v/>
      </c>
      <c r="AV84" s="67" t="str">
        <f>IF(Codes!AX90&lt;&gt;"",IF(Codes!AX90=1,100,IF(Codes!AX90=9,Paramètres!$D$162,IF(Codes!AX90=2,Paramètres!$D$163,IF(Codes!AX90=3,Paramètres!$D$164,IF(Codes!AX90="A","",0))))),"")</f>
        <v/>
      </c>
      <c r="AW84" s="67" t="str">
        <f>IF(Codes!AY90&lt;&gt;"",IF(Codes!AY90=1,100,IF(Codes!AY90=9,Paramètres!$D$162,IF(Codes!AY90=2,Paramètres!$D$163,IF(Codes!AY90=3,Paramètres!$D$164,IF(Codes!AY90="A","",0))))),"")</f>
        <v/>
      </c>
      <c r="AX84" s="67" t="str">
        <f>IF(Codes!AZ90&lt;&gt;"",IF(Codes!AZ90=1,100,IF(Codes!AZ90=9,50,IF(Codes!AZ90=2,Paramètres!$D$163,IF(Codes!AZ90=3,Paramètres!$D$164,IF(Codes!AZ90="A","",0))))),"")</f>
        <v/>
      </c>
      <c r="AY84" s="67" t="str">
        <f>IF(Codes!BA90&lt;&gt;"",IF(Codes!BA90=1,100,IF(Codes!BA90=9,Paramètres!$D$162,IF(Codes!BA90=2,Paramètres!$D$163,IF(Codes!BA90=3,Paramètres!$D$164,IF(Codes!BA90="A","",0))))),"")</f>
        <v/>
      </c>
      <c r="AZ84" s="67" t="str">
        <f>IF(Codes!BB90&lt;&gt;"",IF(Codes!BB90=1,100,IF(Codes!BB90=9,Paramètres!$D$162,IF(Codes!BB90=2,Paramètres!$D$163,IF(Codes!BB90=3,Paramètres!$D$164,IF(Codes!BB90="A","",0))))),"")</f>
        <v/>
      </c>
      <c r="BA84" s="67" t="str">
        <f>IF(Codes!BC90&lt;&gt;"",IF(Codes!BC90=1,100,IF(Codes!BC90=9,Paramètres!$D$162,IF(Codes!BC90=2,Paramètres!$D$163,IF(Codes!BC90=3,Paramètres!$D$164,IF(Codes!BC90="A","",0))))),"")</f>
        <v/>
      </c>
      <c r="BB84" s="67" t="str">
        <f>IF(Codes!BD90&lt;&gt;"",IF(Codes!BD90=1,100,IF(Codes!BD90=9,Paramètres!$D$162,IF(Codes!BD90=2,Paramètres!$D$163,IF(Codes!BD90=3,Paramètres!$D$164,IF(Codes!BD90="A","",0))))),"")</f>
        <v/>
      </c>
      <c r="BC84" s="67" t="str">
        <f>IF(Codes!BE90&lt;&gt;"",IF(Codes!BE90=1,100,IF(Codes!BE90=9,Paramètres!$D$162,IF(Codes!BE90=2,Paramètres!$D$163,IF(Codes!BE90=3,Paramètres!$D$164,IF(Codes!BE90="A","",0))))),"")</f>
        <v/>
      </c>
      <c r="BD84" s="67" t="str">
        <f>IF(Codes!BF90&lt;&gt;"",IF(Codes!BF90=1,100,IF(Codes!BF90=9,Paramètres!$D$162,IF(Codes!BF90=2,Paramètres!$D$163,IF(Codes!BF90=3,Paramètres!$D$164,IF(Codes!BF90="A","",0))))),"")</f>
        <v/>
      </c>
      <c r="BE84" s="67" t="str">
        <f>IF(Codes!BG90&lt;&gt;"",IF(Codes!BG90=1,100,IF(Codes!BG90=9,Paramètres!$D$162,IF(Codes!BG90=2,Paramètres!$D$163,IF(Codes!BG90=3,Paramètres!$D$164,IF(Codes!BG90="A","",0))))),"")</f>
        <v/>
      </c>
      <c r="BF84" s="67" t="str">
        <f>IF(Codes!BH90&lt;&gt;"",IF(Codes!BH90=1,100,IF(Codes!BH90=9,Paramètres!$D$162,IF(Codes!BH90=2,Paramètres!$D$163,IF(Codes!BH90=3,Paramètres!$D$164,IF(Codes!BH90="A","",0))))),"")</f>
        <v/>
      </c>
      <c r="BG84" s="67" t="str">
        <f>IF(Codes!BI90&lt;&gt;"",IF(Codes!BI90=1,100,IF(Codes!BI90=9,Paramètres!$D$162,IF(Codes!BI90=2,Paramètres!$D$163,IF(Codes!BI90=3,Paramètres!$D$164,IF(Codes!BI90="A","",0))))),"")</f>
        <v/>
      </c>
      <c r="BH84" s="67" t="str">
        <f>IF(Codes!BJ90&lt;&gt;"",IF(Codes!BJ90=1,100,IF(Codes!BJ90=9,50,IF(Codes!BJ90=2,Paramètres!$D$163,IF(Codes!BJ90=3,Paramètres!$D$164,IF(Codes!BJ90="A","",0))))),"")</f>
        <v/>
      </c>
      <c r="BI84" s="67" t="str">
        <f>IF(Codes!BK90&lt;&gt;"",IF(Codes!BK90=1,100,IF(Codes!BK90=9,Paramètres!$D$162,IF(Codes!BK90=2,Paramètres!$D$163,IF(Codes!BK90=3,Paramètres!$D$164,IF(Codes!BK90="A","",0))))),"")</f>
        <v/>
      </c>
      <c r="BJ84" s="67" t="str">
        <f>IF(Codes!BL90&lt;&gt;"",IF(Codes!BL90=1,100,IF(Codes!BL90=9,Paramètres!$D$162,IF(Codes!BL90=2,Paramètres!$D$163,IF(Codes!BL90=3,Paramètres!$D$164,IF(Codes!BL90="A","",0))))),"")</f>
        <v/>
      </c>
      <c r="BK84" s="67" t="str">
        <f>IF(Codes!BM90&lt;&gt;"",IF(Codes!BM90=1,100,IF(Codes!BM90=9,Paramètres!$D$162,IF(Codes!BM90=2,Paramètres!$D$163,IF(Codes!BM90=3,Paramètres!$D$164,IF(Codes!BM90="A","",0))))),"")</f>
        <v/>
      </c>
      <c r="BL84" s="67" t="str">
        <f>IF(Codes!BN90&lt;&gt;"",IF(Codes!BN90=1,100,IF(Codes!BN90=9,Paramètres!$D$162,IF(Codes!BN90=2,Paramètres!$D$163,IF(Codes!BN90=3,Paramètres!$D$164,IF(Codes!BN90="A","",0))))),"")</f>
        <v/>
      </c>
      <c r="BM84" s="67" t="str">
        <f>IF(Codes!BO90&lt;&gt;"",IF(Codes!BO90=1,100,IF(Codes!BO90=9,Paramètres!$D$162,IF(Codes!BO90=2,Paramètres!$D$163,IF(Codes!BO90=3,Paramètres!$D$164,IF(Codes!BO90="A","",0))))),"")</f>
        <v/>
      </c>
      <c r="BN84" s="67" t="str">
        <f>IF(Codes!BP90&lt;&gt;"",IF(Codes!BP90=1,100,IF(Codes!BP90=9,Paramètres!$D$162,IF(Codes!BP90=2,Paramètres!$D$163,IF(Codes!BP90=3,Paramètres!$D$164,IF(Codes!BP90="A","",0))))),"")</f>
        <v/>
      </c>
      <c r="BO84" s="67" t="str">
        <f>IF(Codes!BQ90&lt;&gt;"",IF(Codes!BQ90=1,100,IF(Codes!BQ90=9,Paramètres!$D$162,IF(Codes!BQ90=2,Paramètres!$D$163,IF(Codes!BQ90=3,Paramètres!$D$164,IF(Codes!BQ90="A","",0))))),"")</f>
        <v/>
      </c>
      <c r="BP84" s="67" t="str">
        <f>IF(Codes!BR90&lt;&gt;"",IF(Codes!BR90=1,100,IF(Codes!BR90=9,Paramètres!$D$162,IF(Codes!BR90=2,Paramètres!$D$163,IF(Codes!BR90=3,Paramètres!$D$164,IF(Codes!BR90="A","",0))))),"")</f>
        <v/>
      </c>
      <c r="BQ84" s="67" t="str">
        <f>IF(Codes!BS90&lt;&gt;"",IF(Codes!BS90=1,100,IF(Codes!BS90=9,Paramètres!$D$162,IF(Codes!BS90=2,Paramètres!$D$163,IF(Codes!BS90=3,Paramètres!$D$164,IF(Codes!BS90="A","",0))))),"")</f>
        <v/>
      </c>
      <c r="BR84" s="67" t="str">
        <f>IF(Codes!BT90&lt;&gt;"",IF(Codes!BT90=1,100,IF(Codes!BT90=9,Paramètres!$D$162,IF(Codes!BT90=2,Paramètres!$D$163,IF(Codes!BT90=3,Paramètres!$D$164,IF(Codes!BT90="A","",0))))),"")</f>
        <v/>
      </c>
      <c r="BS84" s="67" t="str">
        <f>IF(Codes!BU90&lt;&gt;"",IF(Codes!BU90=1,100,IF(Codes!BU90=9,Paramètres!$D$162,IF(Codes!BU90=2,Paramètres!$D$163,IF(Codes!BU90=3,Paramètres!$D$164,IF(Codes!BU90="A","",0))))),"")</f>
        <v/>
      </c>
      <c r="BT84" s="67" t="str">
        <f>Codes!C90</f>
        <v/>
      </c>
    </row>
    <row r="85" spans="1:72" s="70" customFormat="1" ht="23.25">
      <c r="A85" s="69" t="str">
        <f>Codes!C91</f>
        <v/>
      </c>
      <c r="B85" s="67" t="str">
        <f>IF(Codes!D91&lt;&gt;"",IF(Codes!D91=1,100,IF(Codes!D91=9,Paramètres!$D$162,IF(Codes!D91=2,Paramètres!$D$163,IF(Codes!D91=3,Paramètres!$D$164,IF(Codes!D91="A","",0))))),"")</f>
        <v/>
      </c>
      <c r="C85" s="67" t="str">
        <f>IF(Codes!E91&lt;&gt;"",IF(Codes!E91=1,100,IF(Codes!E91=9,Paramètres!$D$162,IF(Codes!E91=2,Paramètres!$D$163,IF(Codes!E91=3,Paramètres!$D$164,IF(Codes!E91="A","",0))))),"")</f>
        <v/>
      </c>
      <c r="D85" s="67" t="str">
        <f>IF(Codes!F91&lt;&gt;"",IF(Codes!F91=1,100,IF(Codes!F91=9,Paramètres!$D$162,IF(Codes!F91=2,Paramètres!$D$163,IF(Codes!F91=3,Paramètres!$D$164,IF(Codes!F91="A","",0))))),"")</f>
        <v/>
      </c>
      <c r="E85" s="67" t="str">
        <f>IF(Codes!G91&lt;&gt;"",IF(Codes!G91=1,100,IF(Codes!G91=9,Paramètres!$D$162,IF(Codes!G91=2,Paramètres!$D$163,IF(Codes!G91=3,Paramètres!$D$164,IF(Codes!G91="A","",0))))),"")</f>
        <v/>
      </c>
      <c r="F85" s="67" t="str">
        <f>IF(Codes!H91&lt;&gt;"",IF(Codes!H91=1,100,IF(Codes!H91=9,Paramètres!$D$162,IF(Codes!H91=2,Paramètres!$D$163,IF(Codes!H91=3,Paramètres!$D$164,IF(Codes!H91="A","",0))))),"")</f>
        <v/>
      </c>
      <c r="G85" s="67" t="str">
        <f>IF(Codes!I91&lt;&gt;"",IF(Codes!I91=1,100,IF(Codes!I91=9,Paramètres!$D$162,IF(Codes!I91=2,Paramètres!$D$163,IF(Codes!I91=3,Paramètres!$D$164,IF(Codes!I91="A","",0))))),"")</f>
        <v/>
      </c>
      <c r="H85" s="67" t="str">
        <f>IF(Codes!J91&lt;&gt;"",IF(Codes!J91=1,100,IF(Codes!J91=9,Paramètres!$D$162,IF(Codes!J91=2,Paramètres!$D$163,IF(Codes!J91=3,Paramètres!$D$164,IF(Codes!J91="A","",0))))),"")</f>
        <v/>
      </c>
      <c r="I85" s="67" t="str">
        <f>IF(Codes!K91&lt;&gt;"",IF(Codes!K91=1,100,IF(Codes!K91=9,Paramètres!$D$162,IF(Codes!K91=2,Paramètres!$D$163,IF(Codes!K91=3,Paramètres!$D$164,IF(Codes!K91="A","",0))))),"")</f>
        <v/>
      </c>
      <c r="J85" s="67" t="str">
        <f>IF(Codes!L91&lt;&gt;"",IF(Codes!L91=1,100,IF(Codes!L91=9,Paramètres!$D$162,IF(Codes!L91=2,Paramètres!$D$163,IF(Codes!L91=3,Paramètres!$D$164,IF(Codes!L91="A","",0))))),"")</f>
        <v/>
      </c>
      <c r="K85" s="67" t="str">
        <f>IF(Codes!M91&lt;&gt;"",IF(Codes!M91=1,100,IF(Codes!M91=9,Paramètres!$D$162,IF(Codes!M91=2,Paramètres!$D$163,IF(Codes!M91=3,Paramètres!$D$164,IF(Codes!M91="A","",0))))),"")</f>
        <v/>
      </c>
      <c r="L85" s="67" t="str">
        <f>IF(Codes!N91&lt;&gt;"",IF(Codes!N91=1,100,IF(Codes!N91=9,Paramètres!$D$162,IF(Codes!N91=2,Paramètres!$D$163,IF(Codes!N91=3,Paramètres!$D$164,IF(Codes!N91="A","",0))))),"")</f>
        <v/>
      </c>
      <c r="M85" s="67" t="str">
        <f>IF(Codes!O91&lt;&gt;"",IF(Codes!O91=1,100,IF(Codes!O91=9,Paramètres!$D$162,IF(Codes!O91=2,Paramètres!$D$163,IF(Codes!O91=3,Paramètres!$D$164,IF(Codes!O91="A","",0))))),"")</f>
        <v/>
      </c>
      <c r="N85" s="67" t="str">
        <f>IF(Codes!P91&lt;&gt;"",IF(Codes!P91=1,100,IF(Codes!P91=9,Paramètres!$D$162,IF(Codes!P91=2,Paramètres!$D$163,IF(Codes!P91=3,Paramètres!$D$164,IF(Codes!P91="A","",0))))),"")</f>
        <v/>
      </c>
      <c r="O85" s="67" t="str">
        <f>IF(Codes!Q91&lt;&gt;"",IF(Codes!Q91=1,100,IF(Codes!Q91=9,Paramètres!$D$162,IF(Codes!Q91=2,Paramètres!$D$163,IF(Codes!Q91=3,Paramètres!$D$164,IF(Codes!Q91="A","",0))))),"")</f>
        <v/>
      </c>
      <c r="P85" s="67" t="str">
        <f>IF(Codes!R91&lt;&gt;"",IF(Codes!R91=1,100,IF(Codes!R91=9,Paramètres!$D$162,IF(Codes!R91=2,Paramètres!$D$163,IF(Codes!R91=3,Paramètres!$D$164,IF(Codes!R91="A","",0))))),"")</f>
        <v/>
      </c>
      <c r="Q85" s="67" t="str">
        <f>IF(Codes!S91&lt;&gt;"",IF(Codes!S91=1,100,IF(Codes!S91=9,Paramètres!$D$162,IF(Codes!S91=2,Paramètres!$D$163,IF(Codes!S91=3,Paramètres!$D$164,IF(Codes!S91="A","",0))))),"")</f>
        <v/>
      </c>
      <c r="R85" s="67" t="str">
        <f>IF(Codes!T91&lt;&gt;"",IF(Codes!T91=1,100,IF(Codes!T91=9,Paramètres!$D$162,IF(Codes!T91=2,Paramètres!$D$163,IF(Codes!T91=3,Paramètres!$D$164,IF(Codes!T91="A","",0))))),"")</f>
        <v/>
      </c>
      <c r="S85" s="67" t="str">
        <f>IF(Codes!U91&lt;&gt;"",IF(Codes!U91=1,100,IF(Codes!U91=9,Paramètres!$D$162,IF(Codes!U91=2,Paramètres!$D$163,IF(Codes!U91=3,Paramètres!$D$164,IF(Codes!U91="A","",0))))),"")</f>
        <v/>
      </c>
      <c r="T85" s="67" t="str">
        <f>IF(Codes!V91&lt;&gt;"",IF(Codes!V91=1,100,IF(Codes!V91=9,Paramètres!$D$162,IF(Codes!V91=2,Paramètres!$D$163,IF(Codes!V91=3,Paramètres!$D$164,IF(Codes!V91="A","",0))))),"")</f>
        <v/>
      </c>
      <c r="U85" s="67" t="str">
        <f>IF(Codes!W91&lt;&gt;"",IF(Codes!W91=1,100,IF(Codes!W91=9,Paramètres!$D$162,IF(Codes!W91=2,Paramètres!$D$163,IF(Codes!W91=3,Paramètres!$D$164,IF(Codes!W91="A","",0))))),"")</f>
        <v/>
      </c>
      <c r="V85" s="67" t="str">
        <f>IF(Codes!X91&lt;&gt;"",IF(Codes!X91=1,100,IF(Codes!X91=9,Paramètres!$D$162,IF(Codes!X91=2,Paramètres!$D$163,IF(Codes!X91=3,Paramètres!$D$164,IF(Codes!X91="A","",0))))),"")</f>
        <v/>
      </c>
      <c r="W85" s="67" t="str">
        <f>IF(Codes!Y91&lt;&gt;"",IF(Codes!Y91=1,100,IF(Codes!Y91=9,Paramètres!$D$162,IF(Codes!Y91=2,Paramètres!$D$163,IF(Codes!Y91=3,Paramètres!$D$164,IF(Codes!Y91="A","",0))))),"")</f>
        <v/>
      </c>
      <c r="X85" s="67" t="str">
        <f>IF(Codes!Z91&lt;&gt;"",IF(Codes!Z91=1,100,IF(Codes!Z91=9,Paramètres!$D$162,IF(Codes!Z91=2,Paramètres!$D$163,IF(Codes!Z91=3,Paramètres!$D$164,IF(Codes!Z91="A","",0))))),"")</f>
        <v/>
      </c>
      <c r="Y85" s="67" t="str">
        <f>IF(Codes!AA91&lt;&gt;"",IF(Codes!AA91=1,100,IF(Codes!AA91=9,Paramètres!$D$162,IF(Codes!AA91=2,Paramètres!$D$163,IF(Codes!AA91=3,Paramètres!$D$164,IF(Codes!AA91="A","",0))))),"")</f>
        <v/>
      </c>
      <c r="Z85" s="67" t="str">
        <f>IF(Codes!AB91&lt;&gt;"",IF(Codes!AB91=1,100,IF(Codes!AB91=9,Paramètres!$D$162,IF(Codes!AB91=2,Paramètres!$D$163,IF(Codes!AB91=3,Paramètres!$D$164,IF(Codes!AB91="A","",0))))),"")</f>
        <v/>
      </c>
      <c r="AA85" s="67" t="str">
        <f>IF(Codes!AC91&lt;&gt;"",IF(Codes!AC91=1,100,IF(Codes!AC91=9,Paramètres!$D$162,IF(Codes!AC91=2,Paramètres!$D$163,IF(Codes!AC91=3,Paramètres!$D$164,IF(Codes!AC91="A","",0))))),"")</f>
        <v/>
      </c>
      <c r="AB85" s="67" t="str">
        <f>IF(Codes!AD91&lt;&gt;"",IF(Codes!AD91=1,100,IF(Codes!AD91=9,Paramètres!$D$162,IF(Codes!AD91=2,Paramètres!$D$163,IF(Codes!AD91=3,Paramètres!$D$164,IF(Codes!AD91="A","",0))))),"")</f>
        <v/>
      </c>
      <c r="AC85" s="67" t="str">
        <f>IF(Codes!AE91&lt;&gt;"",IF(Codes!AE91=1,100,IF(Codes!AE91=9,Paramètres!$D$162,IF(Codes!AE91=2,Paramètres!$D$163,IF(Codes!AE91=3,Paramètres!$D$164,IF(Codes!AE91="A","",0))))),"")</f>
        <v/>
      </c>
      <c r="AD85" s="67" t="str">
        <f>IF(Codes!AF91&lt;&gt;"",IF(Codes!AF91=1,100,IF(Codes!AF91=9,Paramètres!$D$162,IF(Codes!AF91=2,Paramètres!$D$163,IF(Codes!AF91=3,Paramètres!$D$164,IF(Codes!AF91="A","",0))))),"")</f>
        <v/>
      </c>
      <c r="AE85" s="67" t="str">
        <f>IF(Codes!AG91&lt;&gt;"",IF(Codes!AG91=1,100,IF(Codes!AG91=9,Paramètres!$D$162,IF(Codes!AG91=2,Paramètres!$D$163,IF(Codes!AG91=3,Paramètres!$D$164,IF(Codes!AG91="A","",0))))),"")</f>
        <v/>
      </c>
      <c r="AF85" s="67" t="str">
        <f>IF(Codes!AH91&lt;&gt;"",IF(Codes!AH91=1,100,IF(Codes!AH91=9,Paramètres!$D$162,IF(Codes!AH91=2,Paramètres!$D$163,IF(Codes!AH91=3,Paramètres!$D$164,IF(Codes!AH91="A","",0))))),"")</f>
        <v/>
      </c>
      <c r="AG85" s="67" t="str">
        <f>IF(Codes!AI91&lt;&gt;"",IF(Codes!AI91=1,100,IF(Codes!AI91=9,Paramètres!$D$162,IF(Codes!AI91=2,Paramètres!$D$163,IF(Codes!AI91=3,Paramètres!$D$164,IF(Codes!AI91="A","",0))))),"")</f>
        <v/>
      </c>
      <c r="AH85" s="67" t="str">
        <f>IF(Codes!AJ91&lt;&gt;"",IF(Codes!AJ91=1,100,IF(Codes!AJ91=9,Paramètres!$D$162,IF(Codes!AJ91=2,Paramètres!$D$163,IF(Codes!AJ91=3,Paramètres!$D$164,IF(Codes!AJ91="A","",0))))),"")</f>
        <v/>
      </c>
      <c r="AI85" s="67" t="str">
        <f>IF(Codes!AK91&lt;&gt;"",IF(Codes!AK91=1,100,IF(Codes!AK91=9,Paramètres!$D$162,IF(Codes!AK91=2,Paramètres!$D$163,IF(Codes!AK91=3,Paramètres!$D$164,IF(Codes!AK91="A","",0))))),"")</f>
        <v/>
      </c>
      <c r="AJ85" s="67" t="str">
        <f>IF(Codes!AL91&lt;&gt;"",IF(Codes!AL91=1,100,IF(Codes!AL91=9,Paramètres!$D$162,IF(Codes!AL91=2,Paramètres!$D$163,IF(Codes!AL91=3,Paramètres!$D$164,IF(Codes!AL91="A","",0))))),"")</f>
        <v/>
      </c>
      <c r="AK85" s="67" t="str">
        <f>IF(Codes!AM91&lt;&gt;"",IF(Codes!AM91=1,100,IF(Codes!AM91=9,Paramètres!$D$162,IF(Codes!AM91=2,Paramètres!$D$163,IF(Codes!AM91=3,Paramètres!$D$164,IF(Codes!AM91="A","",0))))),"")</f>
        <v/>
      </c>
      <c r="AL85" s="67" t="str">
        <f>IF(Codes!AN91&lt;&gt;"",IF(Codes!AN91=1,100,IF(Codes!AN91=9,Paramètres!$D$162,IF(Codes!AN91=2,Paramètres!$D$163,IF(Codes!AN91=3,Paramètres!$D$164,IF(Codes!AN91="A","",0))))),"")</f>
        <v/>
      </c>
      <c r="AM85" s="67" t="str">
        <f>IF(Codes!AO91&lt;&gt;"",IF(Codes!AO91=1,100,IF(Codes!AO91=9,50,IF(Codes!AO91=2,Paramètres!$D$163,IF(Codes!AO91=3,Paramètres!$D$164,IF(Codes!AO91="A","",0))))),"")</f>
        <v/>
      </c>
      <c r="AN85" s="67" t="str">
        <f>IF(Codes!AP91&lt;&gt;"",IF(Codes!AP91=1,100,IF(Codes!AP91=9,50,IF(Codes!AP91=2,Paramètres!$D$163,IF(Codes!AP91=3,Paramètres!$D$164,IF(Codes!AP91="A","",0))))),"")</f>
        <v/>
      </c>
      <c r="AO85" s="67" t="str">
        <f>IF(Codes!AQ91&lt;&gt;"",IF(Codes!AQ91=1,100,IF(Codes!AQ91=9,50,IF(Codes!AQ91=2,Paramètres!$D$163,IF(Codes!AQ91=3,Paramètres!$D$164,IF(Codes!AQ91="A","",0))))),"")</f>
        <v/>
      </c>
      <c r="AP85" s="67" t="str">
        <f>IF(Codes!AR91&lt;&gt;"",IF(Codes!AR91=1,100,IF(Codes!AR91=9,50,IF(Codes!AR91=2,Paramètres!$D$163,IF(Codes!AR91=3,Paramètres!$D$164,IF(Codes!AR91="A","",0))))),"")</f>
        <v/>
      </c>
      <c r="AQ85" s="67" t="str">
        <f>IF(Codes!AS91&lt;&gt;"",IF(Codes!AS91=1,100,IF(Codes!AS91=9,Paramètres!$D$162,IF(Codes!AS91=2,Paramètres!$D$163,IF(Codes!AS91=3,Paramètres!$D$164,IF(Codes!AS91="A","",0))))),"")</f>
        <v/>
      </c>
      <c r="AR85" s="67" t="str">
        <f>IF(Codes!AT91&lt;&gt;"",IF(Codes!AT91=1,100,IF(Codes!AT91=9,50,IF(Codes!AT91=2,Paramètres!$D$163,IF(Codes!AT91=3,Paramètres!$D$164,IF(Codes!AT91="A","",0))))),"")</f>
        <v/>
      </c>
      <c r="AS85" s="67" t="str">
        <f>IF(Codes!AU91&lt;&gt;"",IF(Codes!AU91=1,100,IF(Codes!AU91=9,Paramètres!$D$162,IF(Codes!AU91=2,Paramètres!$D$163,IF(Codes!AU91=3,Paramètres!$D$164,IF(Codes!AU91="A","",0))))),"")</f>
        <v/>
      </c>
      <c r="AT85" s="67" t="str">
        <f>IF(Codes!AV91&lt;&gt;"",IF(Codes!AV91=1,100,IF(Codes!AV91=9,50,IF(Codes!AV91=2,Paramètres!$D$163,IF(Codes!AV91=3,Paramètres!$D$164,IF(Codes!AV91="A","",0))))),"")</f>
        <v/>
      </c>
      <c r="AU85" s="67" t="str">
        <f>IF(Codes!AW91&lt;&gt;"",IF(Codes!AW91=1,100,IF(Codes!AW91=9,Paramètres!$D$162,IF(Codes!AW91=2,Paramètres!$D$163,IF(Codes!AW91=3,Paramètres!$D$164,IF(Codes!AW91="A","",0))))),"")</f>
        <v/>
      </c>
      <c r="AV85" s="67" t="str">
        <f>IF(Codes!AX91&lt;&gt;"",IF(Codes!AX91=1,100,IF(Codes!AX91=9,Paramètres!$D$162,IF(Codes!AX91=2,Paramètres!$D$163,IF(Codes!AX91=3,Paramètres!$D$164,IF(Codes!AX91="A","",0))))),"")</f>
        <v/>
      </c>
      <c r="AW85" s="67" t="str">
        <f>IF(Codes!AY91&lt;&gt;"",IF(Codes!AY91=1,100,IF(Codes!AY91=9,Paramètres!$D$162,IF(Codes!AY91=2,Paramètres!$D$163,IF(Codes!AY91=3,Paramètres!$D$164,IF(Codes!AY91="A","",0))))),"")</f>
        <v/>
      </c>
      <c r="AX85" s="67" t="str">
        <f>IF(Codes!AZ91&lt;&gt;"",IF(Codes!AZ91=1,100,IF(Codes!AZ91=9,50,IF(Codes!AZ91=2,Paramètres!$D$163,IF(Codes!AZ91=3,Paramètres!$D$164,IF(Codes!AZ91="A","",0))))),"")</f>
        <v/>
      </c>
      <c r="AY85" s="67" t="str">
        <f>IF(Codes!BA91&lt;&gt;"",IF(Codes!BA91=1,100,IF(Codes!BA91=9,Paramètres!$D$162,IF(Codes!BA91=2,Paramètres!$D$163,IF(Codes!BA91=3,Paramètres!$D$164,IF(Codes!BA91="A","",0))))),"")</f>
        <v/>
      </c>
      <c r="AZ85" s="67" t="str">
        <f>IF(Codes!BB91&lt;&gt;"",IF(Codes!BB91=1,100,IF(Codes!BB91=9,Paramètres!$D$162,IF(Codes!BB91=2,Paramètres!$D$163,IF(Codes!BB91=3,Paramètres!$D$164,IF(Codes!BB91="A","",0))))),"")</f>
        <v/>
      </c>
      <c r="BA85" s="67" t="str">
        <f>IF(Codes!BC91&lt;&gt;"",IF(Codes!BC91=1,100,IF(Codes!BC91=9,Paramètres!$D$162,IF(Codes!BC91=2,Paramètres!$D$163,IF(Codes!BC91=3,Paramètres!$D$164,IF(Codes!BC91="A","",0))))),"")</f>
        <v/>
      </c>
      <c r="BB85" s="67" t="str">
        <f>IF(Codes!BD91&lt;&gt;"",IF(Codes!BD91=1,100,IF(Codes!BD91=9,Paramètres!$D$162,IF(Codes!BD91=2,Paramètres!$D$163,IF(Codes!BD91=3,Paramètres!$D$164,IF(Codes!BD91="A","",0))))),"")</f>
        <v/>
      </c>
      <c r="BC85" s="67" t="str">
        <f>IF(Codes!BE91&lt;&gt;"",IF(Codes!BE91=1,100,IF(Codes!BE91=9,Paramètres!$D$162,IF(Codes!BE91=2,Paramètres!$D$163,IF(Codes!BE91=3,Paramètres!$D$164,IF(Codes!BE91="A","",0))))),"")</f>
        <v/>
      </c>
      <c r="BD85" s="67" t="str">
        <f>IF(Codes!BF91&lt;&gt;"",IF(Codes!BF91=1,100,IF(Codes!BF91=9,Paramètres!$D$162,IF(Codes!BF91=2,Paramètres!$D$163,IF(Codes!BF91=3,Paramètres!$D$164,IF(Codes!BF91="A","",0))))),"")</f>
        <v/>
      </c>
      <c r="BE85" s="67" t="str">
        <f>IF(Codes!BG91&lt;&gt;"",IF(Codes!BG91=1,100,IF(Codes!BG91=9,Paramètres!$D$162,IF(Codes!BG91=2,Paramètres!$D$163,IF(Codes!BG91=3,Paramètres!$D$164,IF(Codes!BG91="A","",0))))),"")</f>
        <v/>
      </c>
      <c r="BF85" s="67" t="str">
        <f>IF(Codes!BH91&lt;&gt;"",IF(Codes!BH91=1,100,IF(Codes!BH91=9,Paramètres!$D$162,IF(Codes!BH91=2,Paramètres!$D$163,IF(Codes!BH91=3,Paramètres!$D$164,IF(Codes!BH91="A","",0))))),"")</f>
        <v/>
      </c>
      <c r="BG85" s="67" t="str">
        <f>IF(Codes!BI91&lt;&gt;"",IF(Codes!BI91=1,100,IF(Codes!BI91=9,Paramètres!$D$162,IF(Codes!BI91=2,Paramètres!$D$163,IF(Codes!BI91=3,Paramètres!$D$164,IF(Codes!BI91="A","",0))))),"")</f>
        <v/>
      </c>
      <c r="BH85" s="67" t="str">
        <f>IF(Codes!BJ91&lt;&gt;"",IF(Codes!BJ91=1,100,IF(Codes!BJ91=9,50,IF(Codes!BJ91=2,Paramètres!$D$163,IF(Codes!BJ91=3,Paramètres!$D$164,IF(Codes!BJ91="A","",0))))),"")</f>
        <v/>
      </c>
      <c r="BI85" s="67" t="str">
        <f>IF(Codes!BK91&lt;&gt;"",IF(Codes!BK91=1,100,IF(Codes!BK91=9,Paramètres!$D$162,IF(Codes!BK91=2,Paramètres!$D$163,IF(Codes!BK91=3,Paramètres!$D$164,IF(Codes!BK91="A","",0))))),"")</f>
        <v/>
      </c>
      <c r="BJ85" s="67" t="str">
        <f>IF(Codes!BL91&lt;&gt;"",IF(Codes!BL91=1,100,IF(Codes!BL91=9,Paramètres!$D$162,IF(Codes!BL91=2,Paramètres!$D$163,IF(Codes!BL91=3,Paramètres!$D$164,IF(Codes!BL91="A","",0))))),"")</f>
        <v/>
      </c>
      <c r="BK85" s="67" t="str">
        <f>IF(Codes!BM91&lt;&gt;"",IF(Codes!BM91=1,100,IF(Codes!BM91=9,Paramètres!$D$162,IF(Codes!BM91=2,Paramètres!$D$163,IF(Codes!BM91=3,Paramètres!$D$164,IF(Codes!BM91="A","",0))))),"")</f>
        <v/>
      </c>
      <c r="BL85" s="67" t="str">
        <f>IF(Codes!BN91&lt;&gt;"",IF(Codes!BN91=1,100,IF(Codes!BN91=9,Paramètres!$D$162,IF(Codes!BN91=2,Paramètres!$D$163,IF(Codes!BN91=3,Paramètres!$D$164,IF(Codes!BN91="A","",0))))),"")</f>
        <v/>
      </c>
      <c r="BM85" s="67" t="str">
        <f>IF(Codes!BO91&lt;&gt;"",IF(Codes!BO91=1,100,IF(Codes!BO91=9,Paramètres!$D$162,IF(Codes!BO91=2,Paramètres!$D$163,IF(Codes!BO91=3,Paramètres!$D$164,IF(Codes!BO91="A","",0))))),"")</f>
        <v/>
      </c>
      <c r="BN85" s="67" t="str">
        <f>IF(Codes!BP91&lt;&gt;"",IF(Codes!BP91=1,100,IF(Codes!BP91=9,Paramètres!$D$162,IF(Codes!BP91=2,Paramètres!$D$163,IF(Codes!BP91=3,Paramètres!$D$164,IF(Codes!BP91="A","",0))))),"")</f>
        <v/>
      </c>
      <c r="BO85" s="67" t="str">
        <f>IF(Codes!BQ91&lt;&gt;"",IF(Codes!BQ91=1,100,IF(Codes!BQ91=9,Paramètres!$D$162,IF(Codes!BQ91=2,Paramètres!$D$163,IF(Codes!BQ91=3,Paramètres!$D$164,IF(Codes!BQ91="A","",0))))),"")</f>
        <v/>
      </c>
      <c r="BP85" s="67" t="str">
        <f>IF(Codes!BR91&lt;&gt;"",IF(Codes!BR91=1,100,IF(Codes!BR91=9,Paramètres!$D$162,IF(Codes!BR91=2,Paramètres!$D$163,IF(Codes!BR91=3,Paramètres!$D$164,IF(Codes!BR91="A","",0))))),"")</f>
        <v/>
      </c>
      <c r="BQ85" s="67" t="str">
        <f>IF(Codes!BS91&lt;&gt;"",IF(Codes!BS91=1,100,IF(Codes!BS91=9,Paramètres!$D$162,IF(Codes!BS91=2,Paramètres!$D$163,IF(Codes!BS91=3,Paramètres!$D$164,IF(Codes!BS91="A","",0))))),"")</f>
        <v/>
      </c>
      <c r="BR85" s="67" t="str">
        <f>IF(Codes!BT91&lt;&gt;"",IF(Codes!BT91=1,100,IF(Codes!BT91=9,Paramètres!$D$162,IF(Codes!BT91=2,Paramètres!$D$163,IF(Codes!BT91=3,Paramètres!$D$164,IF(Codes!BT91="A","",0))))),"")</f>
        <v/>
      </c>
      <c r="BS85" s="67" t="str">
        <f>IF(Codes!BU91&lt;&gt;"",IF(Codes!BU91=1,100,IF(Codes!BU91=9,Paramètres!$D$162,IF(Codes!BU91=2,Paramètres!$D$163,IF(Codes!BU91=3,Paramètres!$D$164,IF(Codes!BU91="A","",0))))),"")</f>
        <v/>
      </c>
      <c r="BT85" s="67" t="str">
        <f>Codes!C91</f>
        <v/>
      </c>
    </row>
    <row r="86" spans="1:72" s="70" customFormat="1" ht="23.25">
      <c r="A86" s="69" t="str">
        <f>Codes!C92</f>
        <v/>
      </c>
      <c r="B86" s="67" t="str">
        <f>IF(Codes!D92&lt;&gt;"",IF(Codes!D92=1,100,IF(Codes!D92=9,Paramètres!$D$162,IF(Codes!D92=2,Paramètres!$D$163,IF(Codes!D92=3,Paramètres!$D$164,IF(Codes!D92="A","",0))))),"")</f>
        <v/>
      </c>
      <c r="C86" s="67" t="str">
        <f>IF(Codes!E92&lt;&gt;"",IF(Codes!E92=1,100,IF(Codes!E92=9,Paramètres!$D$162,IF(Codes!E92=2,Paramètres!$D$163,IF(Codes!E92=3,Paramètres!$D$164,IF(Codes!E92="A","",0))))),"")</f>
        <v/>
      </c>
      <c r="D86" s="67" t="str">
        <f>IF(Codes!F92&lt;&gt;"",IF(Codes!F92=1,100,IF(Codes!F92=9,Paramètres!$D$162,IF(Codes!F92=2,Paramètres!$D$163,IF(Codes!F92=3,Paramètres!$D$164,IF(Codes!F92="A","",0))))),"")</f>
        <v/>
      </c>
      <c r="E86" s="67" t="str">
        <f>IF(Codes!G92&lt;&gt;"",IF(Codes!G92=1,100,IF(Codes!G92=9,Paramètres!$D$162,IF(Codes!G92=2,Paramètres!$D$163,IF(Codes!G92=3,Paramètres!$D$164,IF(Codes!G92="A","",0))))),"")</f>
        <v/>
      </c>
      <c r="F86" s="67" t="str">
        <f>IF(Codes!H92&lt;&gt;"",IF(Codes!H92=1,100,IF(Codes!H92=9,Paramètres!$D$162,IF(Codes!H92=2,Paramètres!$D$163,IF(Codes!H92=3,Paramètres!$D$164,IF(Codes!H92="A","",0))))),"")</f>
        <v/>
      </c>
      <c r="G86" s="67" t="str">
        <f>IF(Codes!I92&lt;&gt;"",IF(Codes!I92=1,100,IF(Codes!I92=9,Paramètres!$D$162,IF(Codes!I92=2,Paramètres!$D$163,IF(Codes!I92=3,Paramètres!$D$164,IF(Codes!I92="A","",0))))),"")</f>
        <v/>
      </c>
      <c r="H86" s="67" t="str">
        <f>IF(Codes!J92&lt;&gt;"",IF(Codes!J92=1,100,IF(Codes!J92=9,Paramètres!$D$162,IF(Codes!J92=2,Paramètres!$D$163,IF(Codes!J92=3,Paramètres!$D$164,IF(Codes!J92="A","",0))))),"")</f>
        <v/>
      </c>
      <c r="I86" s="67" t="str">
        <f>IF(Codes!K92&lt;&gt;"",IF(Codes!K92=1,100,IF(Codes!K92=9,Paramètres!$D$162,IF(Codes!K92=2,Paramètres!$D$163,IF(Codes!K92=3,Paramètres!$D$164,IF(Codes!K92="A","",0))))),"")</f>
        <v/>
      </c>
      <c r="J86" s="67" t="str">
        <f>IF(Codes!L92&lt;&gt;"",IF(Codes!L92=1,100,IF(Codes!L92=9,Paramètres!$D$162,IF(Codes!L92=2,Paramètres!$D$163,IF(Codes!L92=3,Paramètres!$D$164,IF(Codes!L92="A","",0))))),"")</f>
        <v/>
      </c>
      <c r="K86" s="67" t="str">
        <f>IF(Codes!M92&lt;&gt;"",IF(Codes!M92=1,100,IF(Codes!M92=9,Paramètres!$D$162,IF(Codes!M92=2,Paramètres!$D$163,IF(Codes!M92=3,Paramètres!$D$164,IF(Codes!M92="A","",0))))),"")</f>
        <v/>
      </c>
      <c r="L86" s="67" t="str">
        <f>IF(Codes!N92&lt;&gt;"",IF(Codes!N92=1,100,IF(Codes!N92=9,Paramètres!$D$162,IF(Codes!N92=2,Paramètres!$D$163,IF(Codes!N92=3,Paramètres!$D$164,IF(Codes!N92="A","",0))))),"")</f>
        <v/>
      </c>
      <c r="M86" s="67" t="str">
        <f>IF(Codes!O92&lt;&gt;"",IF(Codes!O92=1,100,IF(Codes!O92=9,Paramètres!$D$162,IF(Codes!O92=2,Paramètres!$D$163,IF(Codes!O92=3,Paramètres!$D$164,IF(Codes!O92="A","",0))))),"")</f>
        <v/>
      </c>
      <c r="N86" s="67" t="str">
        <f>IF(Codes!P92&lt;&gt;"",IF(Codes!P92=1,100,IF(Codes!P92=9,Paramètres!$D$162,IF(Codes!P92=2,Paramètres!$D$163,IF(Codes!P92=3,Paramètres!$D$164,IF(Codes!P92="A","",0))))),"")</f>
        <v/>
      </c>
      <c r="O86" s="67" t="str">
        <f>IF(Codes!Q92&lt;&gt;"",IF(Codes!Q92=1,100,IF(Codes!Q92=9,Paramètres!$D$162,IF(Codes!Q92=2,Paramètres!$D$163,IF(Codes!Q92=3,Paramètres!$D$164,IF(Codes!Q92="A","",0))))),"")</f>
        <v/>
      </c>
      <c r="P86" s="67" t="str">
        <f>IF(Codes!R92&lt;&gt;"",IF(Codes!R92=1,100,IF(Codes!R92=9,Paramètres!$D$162,IF(Codes!R92=2,Paramètres!$D$163,IF(Codes!R92=3,Paramètres!$D$164,IF(Codes!R92="A","",0))))),"")</f>
        <v/>
      </c>
      <c r="Q86" s="67" t="str">
        <f>IF(Codes!S92&lt;&gt;"",IF(Codes!S92=1,100,IF(Codes!S92=9,Paramètres!$D$162,IF(Codes!S92=2,Paramètres!$D$163,IF(Codes!S92=3,Paramètres!$D$164,IF(Codes!S92="A","",0))))),"")</f>
        <v/>
      </c>
      <c r="R86" s="67" t="str">
        <f>IF(Codes!T92&lt;&gt;"",IF(Codes!T92=1,100,IF(Codes!T92=9,Paramètres!$D$162,IF(Codes!T92=2,Paramètres!$D$163,IF(Codes!T92=3,Paramètres!$D$164,IF(Codes!T92="A","",0))))),"")</f>
        <v/>
      </c>
      <c r="S86" s="67" t="str">
        <f>IF(Codes!U92&lt;&gt;"",IF(Codes!U92=1,100,IF(Codes!U92=9,Paramètres!$D$162,IF(Codes!U92=2,Paramètres!$D$163,IF(Codes!U92=3,Paramètres!$D$164,IF(Codes!U92="A","",0))))),"")</f>
        <v/>
      </c>
      <c r="T86" s="67" t="str">
        <f>IF(Codes!V92&lt;&gt;"",IF(Codes!V92=1,100,IF(Codes!V92=9,Paramètres!$D$162,IF(Codes!V92=2,Paramètres!$D$163,IF(Codes!V92=3,Paramètres!$D$164,IF(Codes!V92="A","",0))))),"")</f>
        <v/>
      </c>
      <c r="U86" s="67" t="str">
        <f>IF(Codes!W92&lt;&gt;"",IF(Codes!W92=1,100,IF(Codes!W92=9,Paramètres!$D$162,IF(Codes!W92=2,Paramètres!$D$163,IF(Codes!W92=3,Paramètres!$D$164,IF(Codes!W92="A","",0))))),"")</f>
        <v/>
      </c>
      <c r="V86" s="67" t="str">
        <f>IF(Codes!X92&lt;&gt;"",IF(Codes!X92=1,100,IF(Codes!X92=9,Paramètres!$D$162,IF(Codes!X92=2,Paramètres!$D$163,IF(Codes!X92=3,Paramètres!$D$164,IF(Codes!X92="A","",0))))),"")</f>
        <v/>
      </c>
      <c r="W86" s="67" t="str">
        <f>IF(Codes!Y92&lt;&gt;"",IF(Codes!Y92=1,100,IF(Codes!Y92=9,Paramètres!$D$162,IF(Codes!Y92=2,Paramètres!$D$163,IF(Codes!Y92=3,Paramètres!$D$164,IF(Codes!Y92="A","",0))))),"")</f>
        <v/>
      </c>
      <c r="X86" s="67" t="str">
        <f>IF(Codes!Z92&lt;&gt;"",IF(Codes!Z92=1,100,IF(Codes!Z92=9,Paramètres!$D$162,IF(Codes!Z92=2,Paramètres!$D$163,IF(Codes!Z92=3,Paramètres!$D$164,IF(Codes!Z92="A","",0))))),"")</f>
        <v/>
      </c>
      <c r="Y86" s="67" t="str">
        <f>IF(Codes!AA92&lt;&gt;"",IF(Codes!AA92=1,100,IF(Codes!AA92=9,Paramètres!$D$162,IF(Codes!AA92=2,Paramètres!$D$163,IF(Codes!AA92=3,Paramètres!$D$164,IF(Codes!AA92="A","",0))))),"")</f>
        <v/>
      </c>
      <c r="Z86" s="67" t="str">
        <f>IF(Codes!AB92&lt;&gt;"",IF(Codes!AB92=1,100,IF(Codes!AB92=9,Paramètres!$D$162,IF(Codes!AB92=2,Paramètres!$D$163,IF(Codes!AB92=3,Paramètres!$D$164,IF(Codes!AB92="A","",0))))),"")</f>
        <v/>
      </c>
      <c r="AA86" s="67" t="str">
        <f>IF(Codes!AC92&lt;&gt;"",IF(Codes!AC92=1,100,IF(Codes!AC92=9,Paramètres!$D$162,IF(Codes!AC92=2,Paramètres!$D$163,IF(Codes!AC92=3,Paramètres!$D$164,IF(Codes!AC92="A","",0))))),"")</f>
        <v/>
      </c>
      <c r="AB86" s="67" t="str">
        <f>IF(Codes!AD92&lt;&gt;"",IF(Codes!AD92=1,100,IF(Codes!AD92=9,Paramètres!$D$162,IF(Codes!AD92=2,Paramètres!$D$163,IF(Codes!AD92=3,Paramètres!$D$164,IF(Codes!AD92="A","",0))))),"")</f>
        <v/>
      </c>
      <c r="AC86" s="67" t="str">
        <f>IF(Codes!AE92&lt;&gt;"",IF(Codes!AE92=1,100,IF(Codes!AE92=9,Paramètres!$D$162,IF(Codes!AE92=2,Paramètres!$D$163,IF(Codes!AE92=3,Paramètres!$D$164,IF(Codes!AE92="A","",0))))),"")</f>
        <v/>
      </c>
      <c r="AD86" s="67" t="str">
        <f>IF(Codes!AF92&lt;&gt;"",IF(Codes!AF92=1,100,IF(Codes!AF92=9,Paramètres!$D$162,IF(Codes!AF92=2,Paramètres!$D$163,IF(Codes!AF92=3,Paramètres!$D$164,IF(Codes!AF92="A","",0))))),"")</f>
        <v/>
      </c>
      <c r="AE86" s="67" t="str">
        <f>IF(Codes!AG92&lt;&gt;"",IF(Codes!AG92=1,100,IF(Codes!AG92=9,Paramètres!$D$162,IF(Codes!AG92=2,Paramètres!$D$163,IF(Codes!AG92=3,Paramètres!$D$164,IF(Codes!AG92="A","",0))))),"")</f>
        <v/>
      </c>
      <c r="AF86" s="67" t="str">
        <f>IF(Codes!AH92&lt;&gt;"",IF(Codes!AH92=1,100,IF(Codes!AH92=9,Paramètres!$D$162,IF(Codes!AH92=2,Paramètres!$D$163,IF(Codes!AH92=3,Paramètres!$D$164,IF(Codes!AH92="A","",0))))),"")</f>
        <v/>
      </c>
      <c r="AG86" s="67" t="str">
        <f>IF(Codes!AI92&lt;&gt;"",IF(Codes!AI92=1,100,IF(Codes!AI92=9,Paramètres!$D$162,IF(Codes!AI92=2,Paramètres!$D$163,IF(Codes!AI92=3,Paramètres!$D$164,IF(Codes!AI92="A","",0))))),"")</f>
        <v/>
      </c>
      <c r="AH86" s="67" t="str">
        <f>IF(Codes!AJ92&lt;&gt;"",IF(Codes!AJ92=1,100,IF(Codes!AJ92=9,Paramètres!$D$162,IF(Codes!AJ92=2,Paramètres!$D$163,IF(Codes!AJ92=3,Paramètres!$D$164,IF(Codes!AJ92="A","",0))))),"")</f>
        <v/>
      </c>
      <c r="AI86" s="67" t="str">
        <f>IF(Codes!AK92&lt;&gt;"",IF(Codes!AK92=1,100,IF(Codes!AK92=9,Paramètres!$D$162,IF(Codes!AK92=2,Paramètres!$D$163,IF(Codes!AK92=3,Paramètres!$D$164,IF(Codes!AK92="A","",0))))),"")</f>
        <v/>
      </c>
      <c r="AJ86" s="67" t="str">
        <f>IF(Codes!AL92&lt;&gt;"",IF(Codes!AL92=1,100,IF(Codes!AL92=9,Paramètres!$D$162,IF(Codes!AL92=2,Paramètres!$D$163,IF(Codes!AL92=3,Paramètres!$D$164,IF(Codes!AL92="A","",0))))),"")</f>
        <v/>
      </c>
      <c r="AK86" s="67" t="str">
        <f>IF(Codes!AM92&lt;&gt;"",IF(Codes!AM92=1,100,IF(Codes!AM92=9,Paramètres!$D$162,IF(Codes!AM92=2,Paramètres!$D$163,IF(Codes!AM92=3,Paramètres!$D$164,IF(Codes!AM92="A","",0))))),"")</f>
        <v/>
      </c>
      <c r="AL86" s="67" t="str">
        <f>IF(Codes!AN92&lt;&gt;"",IF(Codes!AN92=1,100,IF(Codes!AN92=9,Paramètres!$D$162,IF(Codes!AN92=2,Paramètres!$D$163,IF(Codes!AN92=3,Paramètres!$D$164,IF(Codes!AN92="A","",0))))),"")</f>
        <v/>
      </c>
      <c r="AM86" s="67" t="str">
        <f>IF(Codes!AO92&lt;&gt;"",IF(Codes!AO92=1,100,IF(Codes!AO92=9,50,IF(Codes!AO92=2,Paramètres!$D$163,IF(Codes!AO92=3,Paramètres!$D$164,IF(Codes!AO92="A","",0))))),"")</f>
        <v/>
      </c>
      <c r="AN86" s="67" t="str">
        <f>IF(Codes!AP92&lt;&gt;"",IF(Codes!AP92=1,100,IF(Codes!AP92=9,50,IF(Codes!AP92=2,Paramètres!$D$163,IF(Codes!AP92=3,Paramètres!$D$164,IF(Codes!AP92="A","",0))))),"")</f>
        <v/>
      </c>
      <c r="AO86" s="67" t="str">
        <f>IF(Codes!AQ92&lt;&gt;"",IF(Codes!AQ92=1,100,IF(Codes!AQ92=9,50,IF(Codes!AQ92=2,Paramètres!$D$163,IF(Codes!AQ92=3,Paramètres!$D$164,IF(Codes!AQ92="A","",0))))),"")</f>
        <v/>
      </c>
      <c r="AP86" s="67" t="str">
        <f>IF(Codes!AR92&lt;&gt;"",IF(Codes!AR92=1,100,IF(Codes!AR92=9,50,IF(Codes!AR92=2,Paramètres!$D$163,IF(Codes!AR92=3,Paramètres!$D$164,IF(Codes!AR92="A","",0))))),"")</f>
        <v/>
      </c>
      <c r="AQ86" s="67" t="str">
        <f>IF(Codes!AS92&lt;&gt;"",IF(Codes!AS92=1,100,IF(Codes!AS92=9,Paramètres!$D$162,IF(Codes!AS92=2,Paramètres!$D$163,IF(Codes!AS92=3,Paramètres!$D$164,IF(Codes!AS92="A","",0))))),"")</f>
        <v/>
      </c>
      <c r="AR86" s="67" t="str">
        <f>IF(Codes!AT92&lt;&gt;"",IF(Codes!AT92=1,100,IF(Codes!AT92=9,50,IF(Codes!AT92=2,Paramètres!$D$163,IF(Codes!AT92=3,Paramètres!$D$164,IF(Codes!AT92="A","",0))))),"")</f>
        <v/>
      </c>
      <c r="AS86" s="67" t="str">
        <f>IF(Codes!AU92&lt;&gt;"",IF(Codes!AU92=1,100,IF(Codes!AU92=9,Paramètres!$D$162,IF(Codes!AU92=2,Paramètres!$D$163,IF(Codes!AU92=3,Paramètres!$D$164,IF(Codes!AU92="A","",0))))),"")</f>
        <v/>
      </c>
      <c r="AT86" s="67" t="str">
        <f>IF(Codes!AV92&lt;&gt;"",IF(Codes!AV92=1,100,IF(Codes!AV92=9,50,IF(Codes!AV92=2,Paramètres!$D$163,IF(Codes!AV92=3,Paramètres!$D$164,IF(Codes!AV92="A","",0))))),"")</f>
        <v/>
      </c>
      <c r="AU86" s="67" t="str">
        <f>IF(Codes!AW92&lt;&gt;"",IF(Codes!AW92=1,100,IF(Codes!AW92=9,Paramètres!$D$162,IF(Codes!AW92=2,Paramètres!$D$163,IF(Codes!AW92=3,Paramètres!$D$164,IF(Codes!AW92="A","",0))))),"")</f>
        <v/>
      </c>
      <c r="AV86" s="67" t="str">
        <f>IF(Codes!AX92&lt;&gt;"",IF(Codes!AX92=1,100,IF(Codes!AX92=9,Paramètres!$D$162,IF(Codes!AX92=2,Paramètres!$D$163,IF(Codes!AX92=3,Paramètres!$D$164,IF(Codes!AX92="A","",0))))),"")</f>
        <v/>
      </c>
      <c r="AW86" s="67" t="str">
        <f>IF(Codes!AY92&lt;&gt;"",IF(Codes!AY92=1,100,IF(Codes!AY92=9,Paramètres!$D$162,IF(Codes!AY92=2,Paramètres!$D$163,IF(Codes!AY92=3,Paramètres!$D$164,IF(Codes!AY92="A","",0))))),"")</f>
        <v/>
      </c>
      <c r="AX86" s="67" t="str">
        <f>IF(Codes!AZ92&lt;&gt;"",IF(Codes!AZ92=1,100,IF(Codes!AZ92=9,50,IF(Codes!AZ92=2,Paramètres!$D$163,IF(Codes!AZ92=3,Paramètres!$D$164,IF(Codes!AZ92="A","",0))))),"")</f>
        <v/>
      </c>
      <c r="AY86" s="67" t="str">
        <f>IF(Codes!BA92&lt;&gt;"",IF(Codes!BA92=1,100,IF(Codes!BA92=9,Paramètres!$D$162,IF(Codes!BA92=2,Paramètres!$D$163,IF(Codes!BA92=3,Paramètres!$D$164,IF(Codes!BA92="A","",0))))),"")</f>
        <v/>
      </c>
      <c r="AZ86" s="67" t="str">
        <f>IF(Codes!BB92&lt;&gt;"",IF(Codes!BB92=1,100,IF(Codes!BB92=9,Paramètres!$D$162,IF(Codes!BB92=2,Paramètres!$D$163,IF(Codes!BB92=3,Paramètres!$D$164,IF(Codes!BB92="A","",0))))),"")</f>
        <v/>
      </c>
      <c r="BA86" s="67" t="str">
        <f>IF(Codes!BC92&lt;&gt;"",IF(Codes!BC92=1,100,IF(Codes!BC92=9,Paramètres!$D$162,IF(Codes!BC92=2,Paramètres!$D$163,IF(Codes!BC92=3,Paramètres!$D$164,IF(Codes!BC92="A","",0))))),"")</f>
        <v/>
      </c>
      <c r="BB86" s="67" t="str">
        <f>IF(Codes!BD92&lt;&gt;"",IF(Codes!BD92=1,100,IF(Codes!BD92=9,Paramètres!$D$162,IF(Codes!BD92=2,Paramètres!$D$163,IF(Codes!BD92=3,Paramètres!$D$164,IF(Codes!BD92="A","",0))))),"")</f>
        <v/>
      </c>
      <c r="BC86" s="67" t="str">
        <f>IF(Codes!BE92&lt;&gt;"",IF(Codes!BE92=1,100,IF(Codes!BE92=9,Paramètres!$D$162,IF(Codes!BE92=2,Paramètres!$D$163,IF(Codes!BE92=3,Paramètres!$D$164,IF(Codes!BE92="A","",0))))),"")</f>
        <v/>
      </c>
      <c r="BD86" s="67" t="str">
        <f>IF(Codes!BF92&lt;&gt;"",IF(Codes!BF92=1,100,IF(Codes!BF92=9,Paramètres!$D$162,IF(Codes!BF92=2,Paramètres!$D$163,IF(Codes!BF92=3,Paramètres!$D$164,IF(Codes!BF92="A","",0))))),"")</f>
        <v/>
      </c>
      <c r="BE86" s="67" t="str">
        <f>IF(Codes!BG92&lt;&gt;"",IF(Codes!BG92=1,100,IF(Codes!BG92=9,Paramètres!$D$162,IF(Codes!BG92=2,Paramètres!$D$163,IF(Codes!BG92=3,Paramètres!$D$164,IF(Codes!BG92="A","",0))))),"")</f>
        <v/>
      </c>
      <c r="BF86" s="67" t="str">
        <f>IF(Codes!BH92&lt;&gt;"",IF(Codes!BH92=1,100,IF(Codes!BH92=9,Paramètres!$D$162,IF(Codes!BH92=2,Paramètres!$D$163,IF(Codes!BH92=3,Paramètres!$D$164,IF(Codes!BH92="A","",0))))),"")</f>
        <v/>
      </c>
      <c r="BG86" s="67" t="str">
        <f>IF(Codes!BI92&lt;&gt;"",IF(Codes!BI92=1,100,IF(Codes!BI92=9,Paramètres!$D$162,IF(Codes!BI92=2,Paramètres!$D$163,IF(Codes!BI92=3,Paramètres!$D$164,IF(Codes!BI92="A","",0))))),"")</f>
        <v/>
      </c>
      <c r="BH86" s="67" t="str">
        <f>IF(Codes!BJ92&lt;&gt;"",IF(Codes!BJ92=1,100,IF(Codes!BJ92=9,50,IF(Codes!BJ92=2,Paramètres!$D$163,IF(Codes!BJ92=3,Paramètres!$D$164,IF(Codes!BJ92="A","",0))))),"")</f>
        <v/>
      </c>
      <c r="BI86" s="67" t="str">
        <f>IF(Codes!BK92&lt;&gt;"",IF(Codes!BK92=1,100,IF(Codes!BK92=9,Paramètres!$D$162,IF(Codes!BK92=2,Paramètres!$D$163,IF(Codes!BK92=3,Paramètres!$D$164,IF(Codes!BK92="A","",0))))),"")</f>
        <v/>
      </c>
      <c r="BJ86" s="67" t="str">
        <f>IF(Codes!BL92&lt;&gt;"",IF(Codes!BL92=1,100,IF(Codes!BL92=9,Paramètres!$D$162,IF(Codes!BL92=2,Paramètres!$D$163,IF(Codes!BL92=3,Paramètres!$D$164,IF(Codes!BL92="A","",0))))),"")</f>
        <v/>
      </c>
      <c r="BK86" s="67" t="str">
        <f>IF(Codes!BM92&lt;&gt;"",IF(Codes!BM92=1,100,IF(Codes!BM92=9,Paramètres!$D$162,IF(Codes!BM92=2,Paramètres!$D$163,IF(Codes!BM92=3,Paramètres!$D$164,IF(Codes!BM92="A","",0))))),"")</f>
        <v/>
      </c>
      <c r="BL86" s="67" t="str">
        <f>IF(Codes!BN92&lt;&gt;"",IF(Codes!BN92=1,100,IF(Codes!BN92=9,Paramètres!$D$162,IF(Codes!BN92=2,Paramètres!$D$163,IF(Codes!BN92=3,Paramètres!$D$164,IF(Codes!BN92="A","",0))))),"")</f>
        <v/>
      </c>
      <c r="BM86" s="67" t="str">
        <f>IF(Codes!BO92&lt;&gt;"",IF(Codes!BO92=1,100,IF(Codes!BO92=9,Paramètres!$D$162,IF(Codes!BO92=2,Paramètres!$D$163,IF(Codes!BO92=3,Paramètres!$D$164,IF(Codes!BO92="A","",0))))),"")</f>
        <v/>
      </c>
      <c r="BN86" s="67" t="str">
        <f>IF(Codes!BP92&lt;&gt;"",IF(Codes!BP92=1,100,IF(Codes!BP92=9,Paramètres!$D$162,IF(Codes!BP92=2,Paramètres!$D$163,IF(Codes!BP92=3,Paramètres!$D$164,IF(Codes!BP92="A","",0))))),"")</f>
        <v/>
      </c>
      <c r="BO86" s="67" t="str">
        <f>IF(Codes!BQ92&lt;&gt;"",IF(Codes!BQ92=1,100,IF(Codes!BQ92=9,Paramètres!$D$162,IF(Codes!BQ92=2,Paramètres!$D$163,IF(Codes!BQ92=3,Paramètres!$D$164,IF(Codes!BQ92="A","",0))))),"")</f>
        <v/>
      </c>
      <c r="BP86" s="67" t="str">
        <f>IF(Codes!BR92&lt;&gt;"",IF(Codes!BR92=1,100,IF(Codes!BR92=9,Paramètres!$D$162,IF(Codes!BR92=2,Paramètres!$D$163,IF(Codes!BR92=3,Paramètres!$D$164,IF(Codes!BR92="A","",0))))),"")</f>
        <v/>
      </c>
      <c r="BQ86" s="67" t="str">
        <f>IF(Codes!BS92&lt;&gt;"",IF(Codes!BS92=1,100,IF(Codes!BS92=9,Paramètres!$D$162,IF(Codes!BS92=2,Paramètres!$D$163,IF(Codes!BS92=3,Paramètres!$D$164,IF(Codes!BS92="A","",0))))),"")</f>
        <v/>
      </c>
      <c r="BR86" s="67" t="str">
        <f>IF(Codes!BT92&lt;&gt;"",IF(Codes!BT92=1,100,IF(Codes!BT92=9,Paramètres!$D$162,IF(Codes!BT92=2,Paramètres!$D$163,IF(Codes!BT92=3,Paramètres!$D$164,IF(Codes!BT92="A","",0))))),"")</f>
        <v/>
      </c>
      <c r="BS86" s="67" t="str">
        <f>IF(Codes!BU92&lt;&gt;"",IF(Codes!BU92=1,100,IF(Codes!BU92=9,Paramètres!$D$162,IF(Codes!BU92=2,Paramètres!$D$163,IF(Codes!BU92=3,Paramètres!$D$164,IF(Codes!BU92="A","",0))))),"")</f>
        <v/>
      </c>
      <c r="BT86" s="67" t="str">
        <f>Codes!C92</f>
        <v/>
      </c>
    </row>
    <row r="87" spans="1:72" s="70" customFormat="1" ht="23.25">
      <c r="A87" s="69" t="str">
        <f>Codes!C93</f>
        <v/>
      </c>
      <c r="B87" s="67" t="str">
        <f>IF(Codes!D93&lt;&gt;"",IF(Codes!D93=1,100,IF(Codes!D93=9,Paramètres!$D$162,IF(Codes!D93=2,Paramètres!$D$163,IF(Codes!D93=3,Paramètres!$D$164,IF(Codes!D93="A","",0))))),"")</f>
        <v/>
      </c>
      <c r="C87" s="67" t="str">
        <f>IF(Codes!E93&lt;&gt;"",IF(Codes!E93=1,100,IF(Codes!E93=9,Paramètres!$D$162,IF(Codes!E93=2,Paramètres!$D$163,IF(Codes!E93=3,Paramètres!$D$164,IF(Codes!E93="A","",0))))),"")</f>
        <v/>
      </c>
      <c r="D87" s="67" t="str">
        <f>IF(Codes!F93&lt;&gt;"",IF(Codes!F93=1,100,IF(Codes!F93=9,Paramètres!$D$162,IF(Codes!F93=2,Paramètres!$D$163,IF(Codes!F93=3,Paramètres!$D$164,IF(Codes!F93="A","",0))))),"")</f>
        <v/>
      </c>
      <c r="E87" s="67" t="str">
        <f>IF(Codes!G93&lt;&gt;"",IF(Codes!G93=1,100,IF(Codes!G93=9,Paramètres!$D$162,IF(Codes!G93=2,Paramètres!$D$163,IF(Codes!G93=3,Paramètres!$D$164,IF(Codes!G93="A","",0))))),"")</f>
        <v/>
      </c>
      <c r="F87" s="67" t="str">
        <f>IF(Codes!H93&lt;&gt;"",IF(Codes!H93=1,100,IF(Codes!H93=9,Paramètres!$D$162,IF(Codes!H93=2,Paramètres!$D$163,IF(Codes!H93=3,Paramètres!$D$164,IF(Codes!H93="A","",0))))),"")</f>
        <v/>
      </c>
      <c r="G87" s="67" t="str">
        <f>IF(Codes!I93&lt;&gt;"",IF(Codes!I93=1,100,IF(Codes!I93=9,Paramètres!$D$162,IF(Codes!I93=2,Paramètres!$D$163,IF(Codes!I93=3,Paramètres!$D$164,IF(Codes!I93="A","",0))))),"")</f>
        <v/>
      </c>
      <c r="H87" s="67" t="str">
        <f>IF(Codes!J93&lt;&gt;"",IF(Codes!J93=1,100,IF(Codes!J93=9,Paramètres!$D$162,IF(Codes!J93=2,Paramètres!$D$163,IF(Codes!J93=3,Paramètres!$D$164,IF(Codes!J93="A","",0))))),"")</f>
        <v/>
      </c>
      <c r="I87" s="67" t="str">
        <f>IF(Codes!K93&lt;&gt;"",IF(Codes!K93=1,100,IF(Codes!K93=9,Paramètres!$D$162,IF(Codes!K93=2,Paramètres!$D$163,IF(Codes!K93=3,Paramètres!$D$164,IF(Codes!K93="A","",0))))),"")</f>
        <v/>
      </c>
      <c r="J87" s="67" t="str">
        <f>IF(Codes!L93&lt;&gt;"",IF(Codes!L93=1,100,IF(Codes!L93=9,Paramètres!$D$162,IF(Codes!L93=2,Paramètres!$D$163,IF(Codes!L93=3,Paramètres!$D$164,IF(Codes!L93="A","",0))))),"")</f>
        <v/>
      </c>
      <c r="K87" s="67" t="str">
        <f>IF(Codes!M93&lt;&gt;"",IF(Codes!M93=1,100,IF(Codes!M93=9,Paramètres!$D$162,IF(Codes!M93=2,Paramètres!$D$163,IF(Codes!M93=3,Paramètres!$D$164,IF(Codes!M93="A","",0))))),"")</f>
        <v/>
      </c>
      <c r="L87" s="67" t="str">
        <f>IF(Codes!N93&lt;&gt;"",IF(Codes!N93=1,100,IF(Codes!N93=9,Paramètres!$D$162,IF(Codes!N93=2,Paramètres!$D$163,IF(Codes!N93=3,Paramètres!$D$164,IF(Codes!N93="A","",0))))),"")</f>
        <v/>
      </c>
      <c r="M87" s="67" t="str">
        <f>IF(Codes!O93&lt;&gt;"",IF(Codes!O93=1,100,IF(Codes!O93=9,Paramètres!$D$162,IF(Codes!O93=2,Paramètres!$D$163,IF(Codes!O93=3,Paramètres!$D$164,IF(Codes!O93="A","",0))))),"")</f>
        <v/>
      </c>
      <c r="N87" s="67" t="str">
        <f>IF(Codes!P93&lt;&gt;"",IF(Codes!P93=1,100,IF(Codes!P93=9,Paramètres!$D$162,IF(Codes!P93=2,Paramètres!$D$163,IF(Codes!P93=3,Paramètres!$D$164,IF(Codes!P93="A","",0))))),"")</f>
        <v/>
      </c>
      <c r="O87" s="67" t="str">
        <f>IF(Codes!Q93&lt;&gt;"",IF(Codes!Q93=1,100,IF(Codes!Q93=9,Paramètres!$D$162,IF(Codes!Q93=2,Paramètres!$D$163,IF(Codes!Q93=3,Paramètres!$D$164,IF(Codes!Q93="A","",0))))),"")</f>
        <v/>
      </c>
      <c r="P87" s="67" t="str">
        <f>IF(Codes!R93&lt;&gt;"",IF(Codes!R93=1,100,IF(Codes!R93=9,Paramètres!$D$162,IF(Codes!R93=2,Paramètres!$D$163,IF(Codes!R93=3,Paramètres!$D$164,IF(Codes!R93="A","",0))))),"")</f>
        <v/>
      </c>
      <c r="Q87" s="67" t="str">
        <f>IF(Codes!S93&lt;&gt;"",IF(Codes!S93=1,100,IF(Codes!S93=9,Paramètres!$D$162,IF(Codes!S93=2,Paramètres!$D$163,IF(Codes!S93=3,Paramètres!$D$164,IF(Codes!S93="A","",0))))),"")</f>
        <v/>
      </c>
      <c r="R87" s="67" t="str">
        <f>IF(Codes!T93&lt;&gt;"",IF(Codes!T93=1,100,IF(Codes!T93=9,Paramètres!$D$162,IF(Codes!T93=2,Paramètres!$D$163,IF(Codes!T93=3,Paramètres!$D$164,IF(Codes!T93="A","",0))))),"")</f>
        <v/>
      </c>
      <c r="S87" s="67" t="str">
        <f>IF(Codes!U93&lt;&gt;"",IF(Codes!U93=1,100,IF(Codes!U93=9,Paramètres!$D$162,IF(Codes!U93=2,Paramètres!$D$163,IF(Codes!U93=3,Paramètres!$D$164,IF(Codes!U93="A","",0))))),"")</f>
        <v/>
      </c>
      <c r="T87" s="67" t="str">
        <f>IF(Codes!V93&lt;&gt;"",IF(Codes!V93=1,100,IF(Codes!V93=9,Paramètres!$D$162,IF(Codes!V93=2,Paramètres!$D$163,IF(Codes!V93=3,Paramètres!$D$164,IF(Codes!V93="A","",0))))),"")</f>
        <v/>
      </c>
      <c r="U87" s="67" t="str">
        <f>IF(Codes!W93&lt;&gt;"",IF(Codes!W93=1,100,IF(Codes!W93=9,Paramètres!$D$162,IF(Codes!W93=2,Paramètres!$D$163,IF(Codes!W93=3,Paramètres!$D$164,IF(Codes!W93="A","",0))))),"")</f>
        <v/>
      </c>
      <c r="V87" s="67" t="str">
        <f>IF(Codes!X93&lt;&gt;"",IF(Codes!X93=1,100,IF(Codes!X93=9,Paramètres!$D$162,IF(Codes!X93=2,Paramètres!$D$163,IF(Codes!X93=3,Paramètres!$D$164,IF(Codes!X93="A","",0))))),"")</f>
        <v/>
      </c>
      <c r="W87" s="67" t="str">
        <f>IF(Codes!Y93&lt;&gt;"",IF(Codes!Y93=1,100,IF(Codes!Y93=9,Paramètres!$D$162,IF(Codes!Y93=2,Paramètres!$D$163,IF(Codes!Y93=3,Paramètres!$D$164,IF(Codes!Y93="A","",0))))),"")</f>
        <v/>
      </c>
      <c r="X87" s="67" t="str">
        <f>IF(Codes!Z93&lt;&gt;"",IF(Codes!Z93=1,100,IF(Codes!Z93=9,Paramètres!$D$162,IF(Codes!Z93=2,Paramètres!$D$163,IF(Codes!Z93=3,Paramètres!$D$164,IF(Codes!Z93="A","",0))))),"")</f>
        <v/>
      </c>
      <c r="Y87" s="67" t="str">
        <f>IF(Codes!AA93&lt;&gt;"",IF(Codes!AA93=1,100,IF(Codes!AA93=9,Paramètres!$D$162,IF(Codes!AA93=2,Paramètres!$D$163,IF(Codes!AA93=3,Paramètres!$D$164,IF(Codes!AA93="A","",0))))),"")</f>
        <v/>
      </c>
      <c r="Z87" s="67" t="str">
        <f>IF(Codes!AB93&lt;&gt;"",IF(Codes!AB93=1,100,IF(Codes!AB93=9,Paramètres!$D$162,IF(Codes!AB93=2,Paramètres!$D$163,IF(Codes!AB93=3,Paramètres!$D$164,IF(Codes!AB93="A","",0))))),"")</f>
        <v/>
      </c>
      <c r="AA87" s="67" t="str">
        <f>IF(Codes!AC93&lt;&gt;"",IF(Codes!AC93=1,100,IF(Codes!AC93=9,Paramètres!$D$162,IF(Codes!AC93=2,Paramètres!$D$163,IF(Codes!AC93=3,Paramètres!$D$164,IF(Codes!AC93="A","",0))))),"")</f>
        <v/>
      </c>
      <c r="AB87" s="67" t="str">
        <f>IF(Codes!AD93&lt;&gt;"",IF(Codes!AD93=1,100,IF(Codes!AD93=9,Paramètres!$D$162,IF(Codes!AD93=2,Paramètres!$D$163,IF(Codes!AD93=3,Paramètres!$D$164,IF(Codes!AD93="A","",0))))),"")</f>
        <v/>
      </c>
      <c r="AC87" s="67" t="str">
        <f>IF(Codes!AE93&lt;&gt;"",IF(Codes!AE93=1,100,IF(Codes!AE93=9,Paramètres!$D$162,IF(Codes!AE93=2,Paramètres!$D$163,IF(Codes!AE93=3,Paramètres!$D$164,IF(Codes!AE93="A","",0))))),"")</f>
        <v/>
      </c>
      <c r="AD87" s="67" t="str">
        <f>IF(Codes!AF93&lt;&gt;"",IF(Codes!AF93=1,100,IF(Codes!AF93=9,Paramètres!$D$162,IF(Codes!AF93=2,Paramètres!$D$163,IF(Codes!AF93=3,Paramètres!$D$164,IF(Codes!AF93="A","",0))))),"")</f>
        <v/>
      </c>
      <c r="AE87" s="67" t="str">
        <f>IF(Codes!AG93&lt;&gt;"",IF(Codes!AG93=1,100,IF(Codes!AG93=9,Paramètres!$D$162,IF(Codes!AG93=2,Paramètres!$D$163,IF(Codes!AG93=3,Paramètres!$D$164,IF(Codes!AG93="A","",0))))),"")</f>
        <v/>
      </c>
      <c r="AF87" s="67" t="str">
        <f>IF(Codes!AH93&lt;&gt;"",IF(Codes!AH93=1,100,IF(Codes!AH93=9,Paramètres!$D$162,IF(Codes!AH93=2,Paramètres!$D$163,IF(Codes!AH93=3,Paramètres!$D$164,IF(Codes!AH93="A","",0))))),"")</f>
        <v/>
      </c>
      <c r="AG87" s="67" t="str">
        <f>IF(Codes!AI93&lt;&gt;"",IF(Codes!AI93=1,100,IF(Codes!AI93=9,Paramètres!$D$162,IF(Codes!AI93=2,Paramètres!$D$163,IF(Codes!AI93=3,Paramètres!$D$164,IF(Codes!AI93="A","",0))))),"")</f>
        <v/>
      </c>
      <c r="AH87" s="67" t="str">
        <f>IF(Codes!AJ93&lt;&gt;"",IF(Codes!AJ93=1,100,IF(Codes!AJ93=9,Paramètres!$D$162,IF(Codes!AJ93=2,Paramètres!$D$163,IF(Codes!AJ93=3,Paramètres!$D$164,IF(Codes!AJ93="A","",0))))),"")</f>
        <v/>
      </c>
      <c r="AI87" s="67" t="str">
        <f>IF(Codes!AK93&lt;&gt;"",IF(Codes!AK93=1,100,IF(Codes!AK93=9,Paramètres!$D$162,IF(Codes!AK93=2,Paramètres!$D$163,IF(Codes!AK93=3,Paramètres!$D$164,IF(Codes!AK93="A","",0))))),"")</f>
        <v/>
      </c>
      <c r="AJ87" s="67" t="str">
        <f>IF(Codes!AL93&lt;&gt;"",IF(Codes!AL93=1,100,IF(Codes!AL93=9,Paramètres!$D$162,IF(Codes!AL93=2,Paramètres!$D$163,IF(Codes!AL93=3,Paramètres!$D$164,IF(Codes!AL93="A","",0))))),"")</f>
        <v/>
      </c>
      <c r="AK87" s="67" t="str">
        <f>IF(Codes!AM93&lt;&gt;"",IF(Codes!AM93=1,100,IF(Codes!AM93=9,Paramètres!$D$162,IF(Codes!AM93=2,Paramètres!$D$163,IF(Codes!AM93=3,Paramètres!$D$164,IF(Codes!AM93="A","",0))))),"")</f>
        <v/>
      </c>
      <c r="AL87" s="67" t="str">
        <f>IF(Codes!AN93&lt;&gt;"",IF(Codes!AN93=1,100,IF(Codes!AN93=9,Paramètres!$D$162,IF(Codes!AN93=2,Paramètres!$D$163,IF(Codes!AN93=3,Paramètres!$D$164,IF(Codes!AN93="A","",0))))),"")</f>
        <v/>
      </c>
      <c r="AM87" s="67" t="str">
        <f>IF(Codes!AO93&lt;&gt;"",IF(Codes!AO93=1,100,IF(Codes!AO93=9,50,IF(Codes!AO93=2,Paramètres!$D$163,IF(Codes!AO93=3,Paramètres!$D$164,IF(Codes!AO93="A","",0))))),"")</f>
        <v/>
      </c>
      <c r="AN87" s="67" t="str">
        <f>IF(Codes!AP93&lt;&gt;"",IF(Codes!AP93=1,100,IF(Codes!AP93=9,50,IF(Codes!AP93=2,Paramètres!$D$163,IF(Codes!AP93=3,Paramètres!$D$164,IF(Codes!AP93="A","",0))))),"")</f>
        <v/>
      </c>
      <c r="AO87" s="67" t="str">
        <f>IF(Codes!AQ93&lt;&gt;"",IF(Codes!AQ93=1,100,IF(Codes!AQ93=9,50,IF(Codes!AQ93=2,Paramètres!$D$163,IF(Codes!AQ93=3,Paramètres!$D$164,IF(Codes!AQ93="A","",0))))),"")</f>
        <v/>
      </c>
      <c r="AP87" s="67" t="str">
        <f>IF(Codes!AR93&lt;&gt;"",IF(Codes!AR93=1,100,IF(Codes!AR93=9,50,IF(Codes!AR93=2,Paramètres!$D$163,IF(Codes!AR93=3,Paramètres!$D$164,IF(Codes!AR93="A","",0))))),"")</f>
        <v/>
      </c>
      <c r="AQ87" s="67" t="str">
        <f>IF(Codes!AS93&lt;&gt;"",IF(Codes!AS93=1,100,IF(Codes!AS93=9,Paramètres!$D$162,IF(Codes!AS93=2,Paramètres!$D$163,IF(Codes!AS93=3,Paramètres!$D$164,IF(Codes!AS93="A","",0))))),"")</f>
        <v/>
      </c>
      <c r="AR87" s="67" t="str">
        <f>IF(Codes!AT93&lt;&gt;"",IF(Codes!AT93=1,100,IF(Codes!AT93=9,50,IF(Codes!AT93=2,Paramètres!$D$163,IF(Codes!AT93=3,Paramètres!$D$164,IF(Codes!AT93="A","",0))))),"")</f>
        <v/>
      </c>
      <c r="AS87" s="67" t="str">
        <f>IF(Codes!AU93&lt;&gt;"",IF(Codes!AU93=1,100,IF(Codes!AU93=9,Paramètres!$D$162,IF(Codes!AU93=2,Paramètres!$D$163,IF(Codes!AU93=3,Paramètres!$D$164,IF(Codes!AU93="A","",0))))),"")</f>
        <v/>
      </c>
      <c r="AT87" s="67" t="str">
        <f>IF(Codes!AV93&lt;&gt;"",IF(Codes!AV93=1,100,IF(Codes!AV93=9,50,IF(Codes!AV93=2,Paramètres!$D$163,IF(Codes!AV93=3,Paramètres!$D$164,IF(Codes!AV93="A","",0))))),"")</f>
        <v/>
      </c>
      <c r="AU87" s="67" t="str">
        <f>IF(Codes!AW93&lt;&gt;"",IF(Codes!AW93=1,100,IF(Codes!AW93=9,Paramètres!$D$162,IF(Codes!AW93=2,Paramètres!$D$163,IF(Codes!AW93=3,Paramètres!$D$164,IF(Codes!AW93="A","",0))))),"")</f>
        <v/>
      </c>
      <c r="AV87" s="67" t="str">
        <f>IF(Codes!AX93&lt;&gt;"",IF(Codes!AX93=1,100,IF(Codes!AX93=9,Paramètres!$D$162,IF(Codes!AX93=2,Paramètres!$D$163,IF(Codes!AX93=3,Paramètres!$D$164,IF(Codes!AX93="A","",0))))),"")</f>
        <v/>
      </c>
      <c r="AW87" s="67" t="str">
        <f>IF(Codes!AY93&lt;&gt;"",IF(Codes!AY93=1,100,IF(Codes!AY93=9,Paramètres!$D$162,IF(Codes!AY93=2,Paramètres!$D$163,IF(Codes!AY93=3,Paramètres!$D$164,IF(Codes!AY93="A","",0))))),"")</f>
        <v/>
      </c>
      <c r="AX87" s="67" t="str">
        <f>IF(Codes!AZ93&lt;&gt;"",IF(Codes!AZ93=1,100,IF(Codes!AZ93=9,50,IF(Codes!AZ93=2,Paramètres!$D$163,IF(Codes!AZ93=3,Paramètres!$D$164,IF(Codes!AZ93="A","",0))))),"")</f>
        <v/>
      </c>
      <c r="AY87" s="67" t="str">
        <f>IF(Codes!BA93&lt;&gt;"",IF(Codes!BA93=1,100,IF(Codes!BA93=9,Paramètres!$D$162,IF(Codes!BA93=2,Paramètres!$D$163,IF(Codes!BA93=3,Paramètres!$D$164,IF(Codes!BA93="A","",0))))),"")</f>
        <v/>
      </c>
      <c r="AZ87" s="67" t="str">
        <f>IF(Codes!BB93&lt;&gt;"",IF(Codes!BB93=1,100,IF(Codes!BB93=9,Paramètres!$D$162,IF(Codes!BB93=2,Paramètres!$D$163,IF(Codes!BB93=3,Paramètres!$D$164,IF(Codes!BB93="A","",0))))),"")</f>
        <v/>
      </c>
      <c r="BA87" s="67" t="str">
        <f>IF(Codes!BC93&lt;&gt;"",IF(Codes!BC93=1,100,IF(Codes!BC93=9,Paramètres!$D$162,IF(Codes!BC93=2,Paramètres!$D$163,IF(Codes!BC93=3,Paramètres!$D$164,IF(Codes!BC93="A","",0))))),"")</f>
        <v/>
      </c>
      <c r="BB87" s="67" t="str">
        <f>IF(Codes!BD93&lt;&gt;"",IF(Codes!BD93=1,100,IF(Codes!BD93=9,Paramètres!$D$162,IF(Codes!BD93=2,Paramètres!$D$163,IF(Codes!BD93=3,Paramètres!$D$164,IF(Codes!BD93="A","",0))))),"")</f>
        <v/>
      </c>
      <c r="BC87" s="67" t="str">
        <f>IF(Codes!BE93&lt;&gt;"",IF(Codes!BE93=1,100,IF(Codes!BE93=9,Paramètres!$D$162,IF(Codes!BE93=2,Paramètres!$D$163,IF(Codes!BE93=3,Paramètres!$D$164,IF(Codes!BE93="A","",0))))),"")</f>
        <v/>
      </c>
      <c r="BD87" s="67" t="str">
        <f>IF(Codes!BF93&lt;&gt;"",IF(Codes!BF93=1,100,IF(Codes!BF93=9,Paramètres!$D$162,IF(Codes!BF93=2,Paramètres!$D$163,IF(Codes!BF93=3,Paramètres!$D$164,IF(Codes!BF93="A","",0))))),"")</f>
        <v/>
      </c>
      <c r="BE87" s="67" t="str">
        <f>IF(Codes!BG93&lt;&gt;"",IF(Codes!BG93=1,100,IF(Codes!BG93=9,Paramètres!$D$162,IF(Codes!BG93=2,Paramètres!$D$163,IF(Codes!BG93=3,Paramètres!$D$164,IF(Codes!BG93="A","",0))))),"")</f>
        <v/>
      </c>
      <c r="BF87" s="67" t="str">
        <f>IF(Codes!BH93&lt;&gt;"",IF(Codes!BH93=1,100,IF(Codes!BH93=9,Paramètres!$D$162,IF(Codes!BH93=2,Paramètres!$D$163,IF(Codes!BH93=3,Paramètres!$D$164,IF(Codes!BH93="A","",0))))),"")</f>
        <v/>
      </c>
      <c r="BG87" s="67" t="str">
        <f>IF(Codes!BI93&lt;&gt;"",IF(Codes!BI93=1,100,IF(Codes!BI93=9,Paramètres!$D$162,IF(Codes!BI93=2,Paramètres!$D$163,IF(Codes!BI93=3,Paramètres!$D$164,IF(Codes!BI93="A","",0))))),"")</f>
        <v/>
      </c>
      <c r="BH87" s="67" t="str">
        <f>IF(Codes!BJ93&lt;&gt;"",IF(Codes!BJ93=1,100,IF(Codes!BJ93=9,50,IF(Codes!BJ93=2,Paramètres!$D$163,IF(Codes!BJ93=3,Paramètres!$D$164,IF(Codes!BJ93="A","",0))))),"")</f>
        <v/>
      </c>
      <c r="BI87" s="67" t="str">
        <f>IF(Codes!BK93&lt;&gt;"",IF(Codes!BK93=1,100,IF(Codes!BK93=9,Paramètres!$D$162,IF(Codes!BK93=2,Paramètres!$D$163,IF(Codes!BK93=3,Paramètres!$D$164,IF(Codes!BK93="A","",0))))),"")</f>
        <v/>
      </c>
      <c r="BJ87" s="67" t="str">
        <f>IF(Codes!BL93&lt;&gt;"",IF(Codes!BL93=1,100,IF(Codes!BL93=9,Paramètres!$D$162,IF(Codes!BL93=2,Paramètres!$D$163,IF(Codes!BL93=3,Paramètres!$D$164,IF(Codes!BL93="A","",0))))),"")</f>
        <v/>
      </c>
      <c r="BK87" s="67" t="str">
        <f>IF(Codes!BM93&lt;&gt;"",IF(Codes!BM93=1,100,IF(Codes!BM93=9,Paramètres!$D$162,IF(Codes!BM93=2,Paramètres!$D$163,IF(Codes!BM93=3,Paramètres!$D$164,IF(Codes!BM93="A","",0))))),"")</f>
        <v/>
      </c>
      <c r="BL87" s="67" t="str">
        <f>IF(Codes!BN93&lt;&gt;"",IF(Codes!BN93=1,100,IF(Codes!BN93=9,Paramètres!$D$162,IF(Codes!BN93=2,Paramètres!$D$163,IF(Codes!BN93=3,Paramètres!$D$164,IF(Codes!BN93="A","",0))))),"")</f>
        <v/>
      </c>
      <c r="BM87" s="67" t="str">
        <f>IF(Codes!BO93&lt;&gt;"",IF(Codes!BO93=1,100,IF(Codes!BO93=9,Paramètres!$D$162,IF(Codes!BO93=2,Paramètres!$D$163,IF(Codes!BO93=3,Paramètres!$D$164,IF(Codes!BO93="A","",0))))),"")</f>
        <v/>
      </c>
      <c r="BN87" s="67" t="str">
        <f>IF(Codes!BP93&lt;&gt;"",IF(Codes!BP93=1,100,IF(Codes!BP93=9,Paramètres!$D$162,IF(Codes!BP93=2,Paramètres!$D$163,IF(Codes!BP93=3,Paramètres!$D$164,IF(Codes!BP93="A","",0))))),"")</f>
        <v/>
      </c>
      <c r="BO87" s="67" t="str">
        <f>IF(Codes!BQ93&lt;&gt;"",IF(Codes!BQ93=1,100,IF(Codes!BQ93=9,Paramètres!$D$162,IF(Codes!BQ93=2,Paramètres!$D$163,IF(Codes!BQ93=3,Paramètres!$D$164,IF(Codes!BQ93="A","",0))))),"")</f>
        <v/>
      </c>
      <c r="BP87" s="67" t="str">
        <f>IF(Codes!BR93&lt;&gt;"",IF(Codes!BR93=1,100,IF(Codes!BR93=9,Paramètres!$D$162,IF(Codes!BR93=2,Paramètres!$D$163,IF(Codes!BR93=3,Paramètres!$D$164,IF(Codes!BR93="A","",0))))),"")</f>
        <v/>
      </c>
      <c r="BQ87" s="67" t="str">
        <f>IF(Codes!BS93&lt;&gt;"",IF(Codes!BS93=1,100,IF(Codes!BS93=9,Paramètres!$D$162,IF(Codes!BS93=2,Paramètres!$D$163,IF(Codes!BS93=3,Paramètres!$D$164,IF(Codes!BS93="A","",0))))),"")</f>
        <v/>
      </c>
      <c r="BR87" s="67" t="str">
        <f>IF(Codes!BT93&lt;&gt;"",IF(Codes!BT93=1,100,IF(Codes!BT93=9,Paramètres!$D$162,IF(Codes!BT93=2,Paramètres!$D$163,IF(Codes!BT93=3,Paramètres!$D$164,IF(Codes!BT93="A","",0))))),"")</f>
        <v/>
      </c>
      <c r="BS87" s="67" t="str">
        <f>IF(Codes!BU93&lt;&gt;"",IF(Codes!BU93=1,100,IF(Codes!BU93=9,Paramètres!$D$162,IF(Codes!BU93=2,Paramètres!$D$163,IF(Codes!BU93=3,Paramètres!$D$164,IF(Codes!BU93="A","",0))))),"")</f>
        <v/>
      </c>
      <c r="BT87" s="67" t="str">
        <f>Codes!C93</f>
        <v/>
      </c>
    </row>
    <row r="88" spans="1:72" s="70" customFormat="1" ht="23.25">
      <c r="A88" s="69" t="str">
        <f>Codes!C94</f>
        <v/>
      </c>
      <c r="B88" s="67" t="str">
        <f>IF(Codes!D94&lt;&gt;"",IF(Codes!D94=1,100,IF(Codes!D94=9,Paramètres!$D$162,IF(Codes!D94=2,Paramètres!$D$163,IF(Codes!D94=3,Paramètres!$D$164,IF(Codes!D94="A","",0))))),"")</f>
        <v/>
      </c>
      <c r="C88" s="67" t="str">
        <f>IF(Codes!E94&lt;&gt;"",IF(Codes!E94=1,100,IF(Codes!E94=9,Paramètres!$D$162,IF(Codes!E94=2,Paramètres!$D$163,IF(Codes!E94=3,Paramètres!$D$164,IF(Codes!E94="A","",0))))),"")</f>
        <v/>
      </c>
      <c r="D88" s="67" t="str">
        <f>IF(Codes!F94&lt;&gt;"",IF(Codes!F94=1,100,IF(Codes!F94=9,Paramètres!$D$162,IF(Codes!F94=2,Paramètres!$D$163,IF(Codes!F94=3,Paramètres!$D$164,IF(Codes!F94="A","",0))))),"")</f>
        <v/>
      </c>
      <c r="E88" s="67" t="str">
        <f>IF(Codes!G94&lt;&gt;"",IF(Codes!G94=1,100,IF(Codes!G94=9,Paramètres!$D$162,IF(Codes!G94=2,Paramètres!$D$163,IF(Codes!G94=3,Paramètres!$D$164,IF(Codes!G94="A","",0))))),"")</f>
        <v/>
      </c>
      <c r="F88" s="67" t="str">
        <f>IF(Codes!H94&lt;&gt;"",IF(Codes!H94=1,100,IF(Codes!H94=9,Paramètres!$D$162,IF(Codes!H94=2,Paramètres!$D$163,IF(Codes!H94=3,Paramètres!$D$164,IF(Codes!H94="A","",0))))),"")</f>
        <v/>
      </c>
      <c r="G88" s="67" t="str">
        <f>IF(Codes!I94&lt;&gt;"",IF(Codes!I94=1,100,IF(Codes!I94=9,Paramètres!$D$162,IF(Codes!I94=2,Paramètres!$D$163,IF(Codes!I94=3,Paramètres!$D$164,IF(Codes!I94="A","",0))))),"")</f>
        <v/>
      </c>
      <c r="H88" s="67" t="str">
        <f>IF(Codes!J94&lt;&gt;"",IF(Codes!J94=1,100,IF(Codes!J94=9,Paramètres!$D$162,IF(Codes!J94=2,Paramètres!$D$163,IF(Codes!J94=3,Paramètres!$D$164,IF(Codes!J94="A","",0))))),"")</f>
        <v/>
      </c>
      <c r="I88" s="67" t="str">
        <f>IF(Codes!K94&lt;&gt;"",IF(Codes!K94=1,100,IF(Codes!K94=9,Paramètres!$D$162,IF(Codes!K94=2,Paramètres!$D$163,IF(Codes!K94=3,Paramètres!$D$164,IF(Codes!K94="A","",0))))),"")</f>
        <v/>
      </c>
      <c r="J88" s="67" t="str">
        <f>IF(Codes!L94&lt;&gt;"",IF(Codes!L94=1,100,IF(Codes!L94=9,Paramètres!$D$162,IF(Codes!L94=2,Paramètres!$D$163,IF(Codes!L94=3,Paramètres!$D$164,IF(Codes!L94="A","",0))))),"")</f>
        <v/>
      </c>
      <c r="K88" s="67" t="str">
        <f>IF(Codes!M94&lt;&gt;"",IF(Codes!M94=1,100,IF(Codes!M94=9,Paramètres!$D$162,IF(Codes!M94=2,Paramètres!$D$163,IF(Codes!M94=3,Paramètres!$D$164,IF(Codes!M94="A","",0))))),"")</f>
        <v/>
      </c>
      <c r="L88" s="67" t="str">
        <f>IF(Codes!N94&lt;&gt;"",IF(Codes!N94=1,100,IF(Codes!N94=9,Paramètres!$D$162,IF(Codes!N94=2,Paramètres!$D$163,IF(Codes!N94=3,Paramètres!$D$164,IF(Codes!N94="A","",0))))),"")</f>
        <v/>
      </c>
      <c r="M88" s="67" t="str">
        <f>IF(Codes!O94&lt;&gt;"",IF(Codes!O94=1,100,IF(Codes!O94=9,Paramètres!$D$162,IF(Codes!O94=2,Paramètres!$D$163,IF(Codes!O94=3,Paramètres!$D$164,IF(Codes!O94="A","",0))))),"")</f>
        <v/>
      </c>
      <c r="N88" s="67" t="str">
        <f>IF(Codes!P94&lt;&gt;"",IF(Codes!P94=1,100,IF(Codes!P94=9,Paramètres!$D$162,IF(Codes!P94=2,Paramètres!$D$163,IF(Codes!P94=3,Paramètres!$D$164,IF(Codes!P94="A","",0))))),"")</f>
        <v/>
      </c>
      <c r="O88" s="67" t="str">
        <f>IF(Codes!Q94&lt;&gt;"",IF(Codes!Q94=1,100,IF(Codes!Q94=9,Paramètres!$D$162,IF(Codes!Q94=2,Paramètres!$D$163,IF(Codes!Q94=3,Paramètres!$D$164,IF(Codes!Q94="A","",0))))),"")</f>
        <v/>
      </c>
      <c r="P88" s="67" t="str">
        <f>IF(Codes!R94&lt;&gt;"",IF(Codes!R94=1,100,IF(Codes!R94=9,Paramètres!$D$162,IF(Codes!R94=2,Paramètres!$D$163,IF(Codes!R94=3,Paramètres!$D$164,IF(Codes!R94="A","",0))))),"")</f>
        <v/>
      </c>
      <c r="Q88" s="67" t="str">
        <f>IF(Codes!S94&lt;&gt;"",IF(Codes!S94=1,100,IF(Codes!S94=9,Paramètres!$D$162,IF(Codes!S94=2,Paramètres!$D$163,IF(Codes!S94=3,Paramètres!$D$164,IF(Codes!S94="A","",0))))),"")</f>
        <v/>
      </c>
      <c r="R88" s="67" t="str">
        <f>IF(Codes!T94&lt;&gt;"",IF(Codes!T94=1,100,IF(Codes!T94=9,Paramètres!$D$162,IF(Codes!T94=2,Paramètres!$D$163,IF(Codes!T94=3,Paramètres!$D$164,IF(Codes!T94="A","",0))))),"")</f>
        <v/>
      </c>
      <c r="S88" s="67" t="str">
        <f>IF(Codes!U94&lt;&gt;"",IF(Codes!U94=1,100,IF(Codes!U94=9,Paramètres!$D$162,IF(Codes!U94=2,Paramètres!$D$163,IF(Codes!U94=3,Paramètres!$D$164,IF(Codes!U94="A","",0))))),"")</f>
        <v/>
      </c>
      <c r="T88" s="67" t="str">
        <f>IF(Codes!V94&lt;&gt;"",IF(Codes!V94=1,100,IF(Codes!V94=9,Paramètres!$D$162,IF(Codes!V94=2,Paramètres!$D$163,IF(Codes!V94=3,Paramètres!$D$164,IF(Codes!V94="A","",0))))),"")</f>
        <v/>
      </c>
      <c r="U88" s="67" t="str">
        <f>IF(Codes!W94&lt;&gt;"",IF(Codes!W94=1,100,IF(Codes!W94=9,Paramètres!$D$162,IF(Codes!W94=2,Paramètres!$D$163,IF(Codes!W94=3,Paramètres!$D$164,IF(Codes!W94="A","",0))))),"")</f>
        <v/>
      </c>
      <c r="V88" s="67" t="str">
        <f>IF(Codes!X94&lt;&gt;"",IF(Codes!X94=1,100,IF(Codes!X94=9,Paramètres!$D$162,IF(Codes!X94=2,Paramètres!$D$163,IF(Codes!X94=3,Paramètres!$D$164,IF(Codes!X94="A","",0))))),"")</f>
        <v/>
      </c>
      <c r="W88" s="67" t="str">
        <f>IF(Codes!Y94&lt;&gt;"",IF(Codes!Y94=1,100,IF(Codes!Y94=9,Paramètres!$D$162,IF(Codes!Y94=2,Paramètres!$D$163,IF(Codes!Y94=3,Paramètres!$D$164,IF(Codes!Y94="A","",0))))),"")</f>
        <v/>
      </c>
      <c r="X88" s="67" t="str">
        <f>IF(Codes!Z94&lt;&gt;"",IF(Codes!Z94=1,100,IF(Codes!Z94=9,Paramètres!$D$162,IF(Codes!Z94=2,Paramètres!$D$163,IF(Codes!Z94=3,Paramètres!$D$164,IF(Codes!Z94="A","",0))))),"")</f>
        <v/>
      </c>
      <c r="Y88" s="67" t="str">
        <f>IF(Codes!AA94&lt;&gt;"",IF(Codes!AA94=1,100,IF(Codes!AA94=9,Paramètres!$D$162,IF(Codes!AA94=2,Paramètres!$D$163,IF(Codes!AA94=3,Paramètres!$D$164,IF(Codes!AA94="A","",0))))),"")</f>
        <v/>
      </c>
      <c r="Z88" s="67" t="str">
        <f>IF(Codes!AB94&lt;&gt;"",IF(Codes!AB94=1,100,IF(Codes!AB94=9,Paramètres!$D$162,IF(Codes!AB94=2,Paramètres!$D$163,IF(Codes!AB94=3,Paramètres!$D$164,IF(Codes!AB94="A","",0))))),"")</f>
        <v/>
      </c>
      <c r="AA88" s="67" t="str">
        <f>IF(Codes!AC94&lt;&gt;"",IF(Codes!AC94=1,100,IF(Codes!AC94=9,Paramètres!$D$162,IF(Codes!AC94=2,Paramètres!$D$163,IF(Codes!AC94=3,Paramètres!$D$164,IF(Codes!AC94="A","",0))))),"")</f>
        <v/>
      </c>
      <c r="AB88" s="67" t="str">
        <f>IF(Codes!AD94&lt;&gt;"",IF(Codes!AD94=1,100,IF(Codes!AD94=9,Paramètres!$D$162,IF(Codes!AD94=2,Paramètres!$D$163,IF(Codes!AD94=3,Paramètres!$D$164,IF(Codes!AD94="A","",0))))),"")</f>
        <v/>
      </c>
      <c r="AC88" s="67" t="str">
        <f>IF(Codes!AE94&lt;&gt;"",IF(Codes!AE94=1,100,IF(Codes!AE94=9,Paramètres!$D$162,IF(Codes!AE94=2,Paramètres!$D$163,IF(Codes!AE94=3,Paramètres!$D$164,IF(Codes!AE94="A","",0))))),"")</f>
        <v/>
      </c>
      <c r="AD88" s="67" t="str">
        <f>IF(Codes!AF94&lt;&gt;"",IF(Codes!AF94=1,100,IF(Codes!AF94=9,Paramètres!$D$162,IF(Codes!AF94=2,Paramètres!$D$163,IF(Codes!AF94=3,Paramètres!$D$164,IF(Codes!AF94="A","",0))))),"")</f>
        <v/>
      </c>
      <c r="AE88" s="67" t="str">
        <f>IF(Codes!AG94&lt;&gt;"",IF(Codes!AG94=1,100,IF(Codes!AG94=9,Paramètres!$D$162,IF(Codes!AG94=2,Paramètres!$D$163,IF(Codes!AG94=3,Paramètres!$D$164,IF(Codes!AG94="A","",0))))),"")</f>
        <v/>
      </c>
      <c r="AF88" s="67" t="str">
        <f>IF(Codes!AH94&lt;&gt;"",IF(Codes!AH94=1,100,IF(Codes!AH94=9,Paramètres!$D$162,IF(Codes!AH94=2,Paramètres!$D$163,IF(Codes!AH94=3,Paramètres!$D$164,IF(Codes!AH94="A","",0))))),"")</f>
        <v/>
      </c>
      <c r="AG88" s="67" t="str">
        <f>IF(Codes!AI94&lt;&gt;"",IF(Codes!AI94=1,100,IF(Codes!AI94=9,Paramètres!$D$162,IF(Codes!AI94=2,Paramètres!$D$163,IF(Codes!AI94=3,Paramètres!$D$164,IF(Codes!AI94="A","",0))))),"")</f>
        <v/>
      </c>
      <c r="AH88" s="67" t="str">
        <f>IF(Codes!AJ94&lt;&gt;"",IF(Codes!AJ94=1,100,IF(Codes!AJ94=9,Paramètres!$D$162,IF(Codes!AJ94=2,Paramètres!$D$163,IF(Codes!AJ94=3,Paramètres!$D$164,IF(Codes!AJ94="A","",0))))),"")</f>
        <v/>
      </c>
      <c r="AI88" s="67" t="str">
        <f>IF(Codes!AK94&lt;&gt;"",IF(Codes!AK94=1,100,IF(Codes!AK94=9,Paramètres!$D$162,IF(Codes!AK94=2,Paramètres!$D$163,IF(Codes!AK94=3,Paramètres!$D$164,IF(Codes!AK94="A","",0))))),"")</f>
        <v/>
      </c>
      <c r="AJ88" s="67" t="str">
        <f>IF(Codes!AL94&lt;&gt;"",IF(Codes!AL94=1,100,IF(Codes!AL94=9,Paramètres!$D$162,IF(Codes!AL94=2,Paramètres!$D$163,IF(Codes!AL94=3,Paramètres!$D$164,IF(Codes!AL94="A","",0))))),"")</f>
        <v/>
      </c>
      <c r="AK88" s="67" t="str">
        <f>IF(Codes!AM94&lt;&gt;"",IF(Codes!AM94=1,100,IF(Codes!AM94=9,Paramètres!$D$162,IF(Codes!AM94=2,Paramètres!$D$163,IF(Codes!AM94=3,Paramètres!$D$164,IF(Codes!AM94="A","",0))))),"")</f>
        <v/>
      </c>
      <c r="AL88" s="67" t="str">
        <f>IF(Codes!AN94&lt;&gt;"",IF(Codes!AN94=1,100,IF(Codes!AN94=9,Paramètres!$D$162,IF(Codes!AN94=2,Paramètres!$D$163,IF(Codes!AN94=3,Paramètres!$D$164,IF(Codes!AN94="A","",0))))),"")</f>
        <v/>
      </c>
      <c r="AM88" s="67" t="str">
        <f>IF(Codes!AO94&lt;&gt;"",IF(Codes!AO94=1,100,IF(Codes!AO94=9,50,IF(Codes!AO94=2,Paramètres!$D$163,IF(Codes!AO94=3,Paramètres!$D$164,IF(Codes!AO94="A","",0))))),"")</f>
        <v/>
      </c>
      <c r="AN88" s="67" t="str">
        <f>IF(Codes!AP94&lt;&gt;"",IF(Codes!AP94=1,100,IF(Codes!AP94=9,50,IF(Codes!AP94=2,Paramètres!$D$163,IF(Codes!AP94=3,Paramètres!$D$164,IF(Codes!AP94="A","",0))))),"")</f>
        <v/>
      </c>
      <c r="AO88" s="67" t="str">
        <f>IF(Codes!AQ94&lt;&gt;"",IF(Codes!AQ94=1,100,IF(Codes!AQ94=9,50,IF(Codes!AQ94=2,Paramètres!$D$163,IF(Codes!AQ94=3,Paramètres!$D$164,IF(Codes!AQ94="A","",0))))),"")</f>
        <v/>
      </c>
      <c r="AP88" s="67" t="str">
        <f>IF(Codes!AR94&lt;&gt;"",IF(Codes!AR94=1,100,IF(Codes!AR94=9,50,IF(Codes!AR94=2,Paramètres!$D$163,IF(Codes!AR94=3,Paramètres!$D$164,IF(Codes!AR94="A","",0))))),"")</f>
        <v/>
      </c>
      <c r="AQ88" s="67" t="str">
        <f>IF(Codes!AS94&lt;&gt;"",IF(Codes!AS94=1,100,IF(Codes!AS94=9,Paramètres!$D$162,IF(Codes!AS94=2,Paramètres!$D$163,IF(Codes!AS94=3,Paramètres!$D$164,IF(Codes!AS94="A","",0))))),"")</f>
        <v/>
      </c>
      <c r="AR88" s="67" t="str">
        <f>IF(Codes!AT94&lt;&gt;"",IF(Codes!AT94=1,100,IF(Codes!AT94=9,50,IF(Codes!AT94=2,Paramètres!$D$163,IF(Codes!AT94=3,Paramètres!$D$164,IF(Codes!AT94="A","",0))))),"")</f>
        <v/>
      </c>
      <c r="AS88" s="67" t="str">
        <f>IF(Codes!AU94&lt;&gt;"",IF(Codes!AU94=1,100,IF(Codes!AU94=9,Paramètres!$D$162,IF(Codes!AU94=2,Paramètres!$D$163,IF(Codes!AU94=3,Paramètres!$D$164,IF(Codes!AU94="A","",0))))),"")</f>
        <v/>
      </c>
      <c r="AT88" s="67" t="str">
        <f>IF(Codes!AV94&lt;&gt;"",IF(Codes!AV94=1,100,IF(Codes!AV94=9,50,IF(Codes!AV94=2,Paramètres!$D$163,IF(Codes!AV94=3,Paramètres!$D$164,IF(Codes!AV94="A","",0))))),"")</f>
        <v/>
      </c>
      <c r="AU88" s="67" t="str">
        <f>IF(Codes!AW94&lt;&gt;"",IF(Codes!AW94=1,100,IF(Codes!AW94=9,Paramètres!$D$162,IF(Codes!AW94=2,Paramètres!$D$163,IF(Codes!AW94=3,Paramètres!$D$164,IF(Codes!AW94="A","",0))))),"")</f>
        <v/>
      </c>
      <c r="AV88" s="67" t="str">
        <f>IF(Codes!AX94&lt;&gt;"",IF(Codes!AX94=1,100,IF(Codes!AX94=9,Paramètres!$D$162,IF(Codes!AX94=2,Paramètres!$D$163,IF(Codes!AX94=3,Paramètres!$D$164,IF(Codes!AX94="A","",0))))),"")</f>
        <v/>
      </c>
      <c r="AW88" s="67" t="str">
        <f>IF(Codes!AY94&lt;&gt;"",IF(Codes!AY94=1,100,IF(Codes!AY94=9,Paramètres!$D$162,IF(Codes!AY94=2,Paramètres!$D$163,IF(Codes!AY94=3,Paramètres!$D$164,IF(Codes!AY94="A","",0))))),"")</f>
        <v/>
      </c>
      <c r="AX88" s="67" t="str">
        <f>IF(Codes!AZ94&lt;&gt;"",IF(Codes!AZ94=1,100,IF(Codes!AZ94=9,50,IF(Codes!AZ94=2,Paramètres!$D$163,IF(Codes!AZ94=3,Paramètres!$D$164,IF(Codes!AZ94="A","",0))))),"")</f>
        <v/>
      </c>
      <c r="AY88" s="67" t="str">
        <f>IF(Codes!BA94&lt;&gt;"",IF(Codes!BA94=1,100,IF(Codes!BA94=9,Paramètres!$D$162,IF(Codes!BA94=2,Paramètres!$D$163,IF(Codes!BA94=3,Paramètres!$D$164,IF(Codes!BA94="A","",0))))),"")</f>
        <v/>
      </c>
      <c r="AZ88" s="67" t="str">
        <f>IF(Codes!BB94&lt;&gt;"",IF(Codes!BB94=1,100,IF(Codes!BB94=9,Paramètres!$D$162,IF(Codes!BB94=2,Paramètres!$D$163,IF(Codes!BB94=3,Paramètres!$D$164,IF(Codes!BB94="A","",0))))),"")</f>
        <v/>
      </c>
      <c r="BA88" s="67" t="str">
        <f>IF(Codes!BC94&lt;&gt;"",IF(Codes!BC94=1,100,IF(Codes!BC94=9,Paramètres!$D$162,IF(Codes!BC94=2,Paramètres!$D$163,IF(Codes!BC94=3,Paramètres!$D$164,IF(Codes!BC94="A","",0))))),"")</f>
        <v/>
      </c>
      <c r="BB88" s="67" t="str">
        <f>IF(Codes!BD94&lt;&gt;"",IF(Codes!BD94=1,100,IF(Codes!BD94=9,Paramètres!$D$162,IF(Codes!BD94=2,Paramètres!$D$163,IF(Codes!BD94=3,Paramètres!$D$164,IF(Codes!BD94="A","",0))))),"")</f>
        <v/>
      </c>
      <c r="BC88" s="67" t="str">
        <f>IF(Codes!BE94&lt;&gt;"",IF(Codes!BE94=1,100,IF(Codes!BE94=9,Paramètres!$D$162,IF(Codes!BE94=2,Paramètres!$D$163,IF(Codes!BE94=3,Paramètres!$D$164,IF(Codes!BE94="A","",0))))),"")</f>
        <v/>
      </c>
      <c r="BD88" s="67" t="str">
        <f>IF(Codes!BF94&lt;&gt;"",IF(Codes!BF94=1,100,IF(Codes!BF94=9,Paramètres!$D$162,IF(Codes!BF94=2,Paramètres!$D$163,IF(Codes!BF94=3,Paramètres!$D$164,IF(Codes!BF94="A","",0))))),"")</f>
        <v/>
      </c>
      <c r="BE88" s="67" t="str">
        <f>IF(Codes!BG94&lt;&gt;"",IF(Codes!BG94=1,100,IF(Codes!BG94=9,Paramètres!$D$162,IF(Codes!BG94=2,Paramètres!$D$163,IF(Codes!BG94=3,Paramètres!$D$164,IF(Codes!BG94="A","",0))))),"")</f>
        <v/>
      </c>
      <c r="BF88" s="67" t="str">
        <f>IF(Codes!BH94&lt;&gt;"",IF(Codes!BH94=1,100,IF(Codes!BH94=9,Paramètres!$D$162,IF(Codes!BH94=2,Paramètres!$D$163,IF(Codes!BH94=3,Paramètres!$D$164,IF(Codes!BH94="A","",0))))),"")</f>
        <v/>
      </c>
      <c r="BG88" s="67" t="str">
        <f>IF(Codes!BI94&lt;&gt;"",IF(Codes!BI94=1,100,IF(Codes!BI94=9,Paramètres!$D$162,IF(Codes!BI94=2,Paramètres!$D$163,IF(Codes!BI94=3,Paramètres!$D$164,IF(Codes!BI94="A","",0))))),"")</f>
        <v/>
      </c>
      <c r="BH88" s="67" t="str">
        <f>IF(Codes!BJ94&lt;&gt;"",IF(Codes!BJ94=1,100,IF(Codes!BJ94=9,50,IF(Codes!BJ94=2,Paramètres!$D$163,IF(Codes!BJ94=3,Paramètres!$D$164,IF(Codes!BJ94="A","",0))))),"")</f>
        <v/>
      </c>
      <c r="BI88" s="67" t="str">
        <f>IF(Codes!BK94&lt;&gt;"",IF(Codes!BK94=1,100,IF(Codes!BK94=9,Paramètres!$D$162,IF(Codes!BK94=2,Paramètres!$D$163,IF(Codes!BK94=3,Paramètres!$D$164,IF(Codes!BK94="A","",0))))),"")</f>
        <v/>
      </c>
      <c r="BJ88" s="67" t="str">
        <f>IF(Codes!BL94&lt;&gt;"",IF(Codes!BL94=1,100,IF(Codes!BL94=9,Paramètres!$D$162,IF(Codes!BL94=2,Paramètres!$D$163,IF(Codes!BL94=3,Paramètres!$D$164,IF(Codes!BL94="A","",0))))),"")</f>
        <v/>
      </c>
      <c r="BK88" s="67" t="str">
        <f>IF(Codes!BM94&lt;&gt;"",IF(Codes!BM94=1,100,IF(Codes!BM94=9,Paramètres!$D$162,IF(Codes!BM94=2,Paramètres!$D$163,IF(Codes!BM94=3,Paramètres!$D$164,IF(Codes!BM94="A","",0))))),"")</f>
        <v/>
      </c>
      <c r="BL88" s="67" t="str">
        <f>IF(Codes!BN94&lt;&gt;"",IF(Codes!BN94=1,100,IF(Codes!BN94=9,Paramètres!$D$162,IF(Codes!BN94=2,Paramètres!$D$163,IF(Codes!BN94=3,Paramètres!$D$164,IF(Codes!BN94="A","",0))))),"")</f>
        <v/>
      </c>
      <c r="BM88" s="67" t="str">
        <f>IF(Codes!BO94&lt;&gt;"",IF(Codes!BO94=1,100,IF(Codes!BO94=9,Paramètres!$D$162,IF(Codes!BO94=2,Paramètres!$D$163,IF(Codes!BO94=3,Paramètres!$D$164,IF(Codes!BO94="A","",0))))),"")</f>
        <v/>
      </c>
      <c r="BN88" s="67" t="str">
        <f>IF(Codes!BP94&lt;&gt;"",IF(Codes!BP94=1,100,IF(Codes!BP94=9,Paramètres!$D$162,IF(Codes!BP94=2,Paramètres!$D$163,IF(Codes!BP94=3,Paramètres!$D$164,IF(Codes!BP94="A","",0))))),"")</f>
        <v/>
      </c>
      <c r="BO88" s="67" t="str">
        <f>IF(Codes!BQ94&lt;&gt;"",IF(Codes!BQ94=1,100,IF(Codes!BQ94=9,Paramètres!$D$162,IF(Codes!BQ94=2,Paramètres!$D$163,IF(Codes!BQ94=3,Paramètres!$D$164,IF(Codes!BQ94="A","",0))))),"")</f>
        <v/>
      </c>
      <c r="BP88" s="67" t="str">
        <f>IF(Codes!BR94&lt;&gt;"",IF(Codes!BR94=1,100,IF(Codes!BR94=9,Paramètres!$D$162,IF(Codes!BR94=2,Paramètres!$D$163,IF(Codes!BR94=3,Paramètres!$D$164,IF(Codes!BR94="A","",0))))),"")</f>
        <v/>
      </c>
      <c r="BQ88" s="67" t="str">
        <f>IF(Codes!BS94&lt;&gt;"",IF(Codes!BS94=1,100,IF(Codes!BS94=9,Paramètres!$D$162,IF(Codes!BS94=2,Paramètres!$D$163,IF(Codes!BS94=3,Paramètres!$D$164,IF(Codes!BS94="A","",0))))),"")</f>
        <v/>
      </c>
      <c r="BR88" s="67" t="str">
        <f>IF(Codes!BT94&lt;&gt;"",IF(Codes!BT94=1,100,IF(Codes!BT94=9,Paramètres!$D$162,IF(Codes!BT94=2,Paramètres!$D$163,IF(Codes!BT94=3,Paramètres!$D$164,IF(Codes!BT94="A","",0))))),"")</f>
        <v/>
      </c>
      <c r="BS88" s="67" t="str">
        <f>IF(Codes!BU94&lt;&gt;"",IF(Codes!BU94=1,100,IF(Codes!BU94=9,Paramètres!$D$162,IF(Codes!BU94=2,Paramètres!$D$163,IF(Codes!BU94=3,Paramètres!$D$164,IF(Codes!BU94="A","",0))))),"")</f>
        <v/>
      </c>
      <c r="BT88" s="67" t="str">
        <f>Codes!C94</f>
        <v/>
      </c>
    </row>
    <row r="89" spans="1:72" s="70" customFormat="1" ht="23.25">
      <c r="A89" s="69" t="str">
        <f>Codes!C95</f>
        <v/>
      </c>
      <c r="B89" s="67" t="str">
        <f>IF(Codes!D95&lt;&gt;"",IF(Codes!D95=1,100,IF(Codes!D95=9,Paramètres!$D$162,IF(Codes!D95=2,Paramètres!$D$163,IF(Codes!D95=3,Paramètres!$D$164,IF(Codes!D95="A","",0))))),"")</f>
        <v/>
      </c>
      <c r="C89" s="67" t="str">
        <f>IF(Codes!E95&lt;&gt;"",IF(Codes!E95=1,100,IF(Codes!E95=9,Paramètres!$D$162,IF(Codes!E95=2,Paramètres!$D$163,IF(Codes!E95=3,Paramètres!$D$164,IF(Codes!E95="A","",0))))),"")</f>
        <v/>
      </c>
      <c r="D89" s="67" t="str">
        <f>IF(Codes!F95&lt;&gt;"",IF(Codes!F95=1,100,IF(Codes!F95=9,Paramètres!$D$162,IF(Codes!F95=2,Paramètres!$D$163,IF(Codes!F95=3,Paramètres!$D$164,IF(Codes!F95="A","",0))))),"")</f>
        <v/>
      </c>
      <c r="E89" s="67" t="str">
        <f>IF(Codes!G95&lt;&gt;"",IF(Codes!G95=1,100,IF(Codes!G95=9,Paramètres!$D$162,IF(Codes!G95=2,Paramètres!$D$163,IF(Codes!G95=3,Paramètres!$D$164,IF(Codes!G95="A","",0))))),"")</f>
        <v/>
      </c>
      <c r="F89" s="67" t="str">
        <f>IF(Codes!H95&lt;&gt;"",IF(Codes!H95=1,100,IF(Codes!H95=9,Paramètres!$D$162,IF(Codes!H95=2,Paramètres!$D$163,IF(Codes!H95=3,Paramètres!$D$164,IF(Codes!H95="A","",0))))),"")</f>
        <v/>
      </c>
      <c r="G89" s="67" t="str">
        <f>IF(Codes!I95&lt;&gt;"",IF(Codes!I95=1,100,IF(Codes!I95=9,Paramètres!$D$162,IF(Codes!I95=2,Paramètres!$D$163,IF(Codes!I95=3,Paramètres!$D$164,IF(Codes!I95="A","",0))))),"")</f>
        <v/>
      </c>
      <c r="H89" s="67" t="str">
        <f>IF(Codes!J95&lt;&gt;"",IF(Codes!J95=1,100,IF(Codes!J95=9,Paramètres!$D$162,IF(Codes!J95=2,Paramètres!$D$163,IF(Codes!J95=3,Paramètres!$D$164,IF(Codes!J95="A","",0))))),"")</f>
        <v/>
      </c>
      <c r="I89" s="67" t="str">
        <f>IF(Codes!K95&lt;&gt;"",IF(Codes!K95=1,100,IF(Codes!K95=9,Paramètres!$D$162,IF(Codes!K95=2,Paramètres!$D$163,IF(Codes!K95=3,Paramètres!$D$164,IF(Codes!K95="A","",0))))),"")</f>
        <v/>
      </c>
      <c r="J89" s="67" t="str">
        <f>IF(Codes!L95&lt;&gt;"",IF(Codes!L95=1,100,IF(Codes!L95=9,Paramètres!$D$162,IF(Codes!L95=2,Paramètres!$D$163,IF(Codes!L95=3,Paramètres!$D$164,IF(Codes!L95="A","",0))))),"")</f>
        <v/>
      </c>
      <c r="K89" s="67" t="str">
        <f>IF(Codes!M95&lt;&gt;"",IF(Codes!M95=1,100,IF(Codes!M95=9,Paramètres!$D$162,IF(Codes!M95=2,Paramètres!$D$163,IF(Codes!M95=3,Paramètres!$D$164,IF(Codes!M95="A","",0))))),"")</f>
        <v/>
      </c>
      <c r="L89" s="67" t="str">
        <f>IF(Codes!N95&lt;&gt;"",IF(Codes!N95=1,100,IF(Codes!N95=9,Paramètres!$D$162,IF(Codes!N95=2,Paramètres!$D$163,IF(Codes!N95=3,Paramètres!$D$164,IF(Codes!N95="A","",0))))),"")</f>
        <v/>
      </c>
      <c r="M89" s="67" t="str">
        <f>IF(Codes!O95&lt;&gt;"",IF(Codes!O95=1,100,IF(Codes!O95=9,Paramètres!$D$162,IF(Codes!O95=2,Paramètres!$D$163,IF(Codes!O95=3,Paramètres!$D$164,IF(Codes!O95="A","",0))))),"")</f>
        <v/>
      </c>
      <c r="N89" s="67" t="str">
        <f>IF(Codes!P95&lt;&gt;"",IF(Codes!P95=1,100,IF(Codes!P95=9,Paramètres!$D$162,IF(Codes!P95=2,Paramètres!$D$163,IF(Codes!P95=3,Paramètres!$D$164,IF(Codes!P95="A","",0))))),"")</f>
        <v/>
      </c>
      <c r="O89" s="67" t="str">
        <f>IF(Codes!Q95&lt;&gt;"",IF(Codes!Q95=1,100,IF(Codes!Q95=9,Paramètres!$D$162,IF(Codes!Q95=2,Paramètres!$D$163,IF(Codes!Q95=3,Paramètres!$D$164,IF(Codes!Q95="A","",0))))),"")</f>
        <v/>
      </c>
      <c r="P89" s="67" t="str">
        <f>IF(Codes!R95&lt;&gt;"",IF(Codes!R95=1,100,IF(Codes!R95=9,Paramètres!$D$162,IF(Codes!R95=2,Paramètres!$D$163,IF(Codes!R95=3,Paramètres!$D$164,IF(Codes!R95="A","",0))))),"")</f>
        <v/>
      </c>
      <c r="Q89" s="67" t="str">
        <f>IF(Codes!S95&lt;&gt;"",IF(Codes!S95=1,100,IF(Codes!S95=9,Paramètres!$D$162,IF(Codes!S95=2,Paramètres!$D$163,IF(Codes!S95=3,Paramètres!$D$164,IF(Codes!S95="A","",0))))),"")</f>
        <v/>
      </c>
      <c r="R89" s="67" t="str">
        <f>IF(Codes!T95&lt;&gt;"",IF(Codes!T95=1,100,IF(Codes!T95=9,Paramètres!$D$162,IF(Codes!T95=2,Paramètres!$D$163,IF(Codes!T95=3,Paramètres!$D$164,IF(Codes!T95="A","",0))))),"")</f>
        <v/>
      </c>
      <c r="S89" s="67" t="str">
        <f>IF(Codes!U95&lt;&gt;"",IF(Codes!U95=1,100,IF(Codes!U95=9,Paramètres!$D$162,IF(Codes!U95=2,Paramètres!$D$163,IF(Codes!U95=3,Paramètres!$D$164,IF(Codes!U95="A","",0))))),"")</f>
        <v/>
      </c>
      <c r="T89" s="67" t="str">
        <f>IF(Codes!V95&lt;&gt;"",IF(Codes!V95=1,100,IF(Codes!V95=9,Paramètres!$D$162,IF(Codes!V95=2,Paramètres!$D$163,IF(Codes!V95=3,Paramètres!$D$164,IF(Codes!V95="A","",0))))),"")</f>
        <v/>
      </c>
      <c r="U89" s="67" t="str">
        <f>IF(Codes!W95&lt;&gt;"",IF(Codes!W95=1,100,IF(Codes!W95=9,Paramètres!$D$162,IF(Codes!W95=2,Paramètres!$D$163,IF(Codes!W95=3,Paramètres!$D$164,IF(Codes!W95="A","",0))))),"")</f>
        <v/>
      </c>
      <c r="V89" s="67" t="str">
        <f>IF(Codes!X95&lt;&gt;"",IF(Codes!X95=1,100,IF(Codes!X95=9,Paramètres!$D$162,IF(Codes!X95=2,Paramètres!$D$163,IF(Codes!X95=3,Paramètres!$D$164,IF(Codes!X95="A","",0))))),"")</f>
        <v/>
      </c>
      <c r="W89" s="67" t="str">
        <f>IF(Codes!Y95&lt;&gt;"",IF(Codes!Y95=1,100,IF(Codes!Y95=9,Paramètres!$D$162,IF(Codes!Y95=2,Paramètres!$D$163,IF(Codes!Y95=3,Paramètres!$D$164,IF(Codes!Y95="A","",0))))),"")</f>
        <v/>
      </c>
      <c r="X89" s="67" t="str">
        <f>IF(Codes!Z95&lt;&gt;"",IF(Codes!Z95=1,100,IF(Codes!Z95=9,Paramètres!$D$162,IF(Codes!Z95=2,Paramètres!$D$163,IF(Codes!Z95=3,Paramètres!$D$164,IF(Codes!Z95="A","",0))))),"")</f>
        <v/>
      </c>
      <c r="Y89" s="67" t="str">
        <f>IF(Codes!AA95&lt;&gt;"",IF(Codes!AA95=1,100,IF(Codes!AA95=9,Paramètres!$D$162,IF(Codes!AA95=2,Paramètres!$D$163,IF(Codes!AA95=3,Paramètres!$D$164,IF(Codes!AA95="A","",0))))),"")</f>
        <v/>
      </c>
      <c r="Z89" s="67" t="str">
        <f>IF(Codes!AB95&lt;&gt;"",IF(Codes!AB95=1,100,IF(Codes!AB95=9,Paramètres!$D$162,IF(Codes!AB95=2,Paramètres!$D$163,IF(Codes!AB95=3,Paramètres!$D$164,IF(Codes!AB95="A","",0))))),"")</f>
        <v/>
      </c>
      <c r="AA89" s="67" t="str">
        <f>IF(Codes!AC95&lt;&gt;"",IF(Codes!AC95=1,100,IF(Codes!AC95=9,Paramètres!$D$162,IF(Codes!AC95=2,Paramètres!$D$163,IF(Codes!AC95=3,Paramètres!$D$164,IF(Codes!AC95="A","",0))))),"")</f>
        <v/>
      </c>
      <c r="AB89" s="67" t="str">
        <f>IF(Codes!AD95&lt;&gt;"",IF(Codes!AD95=1,100,IF(Codes!AD95=9,Paramètres!$D$162,IF(Codes!AD95=2,Paramètres!$D$163,IF(Codes!AD95=3,Paramètres!$D$164,IF(Codes!AD95="A","",0))))),"")</f>
        <v/>
      </c>
      <c r="AC89" s="67" t="str">
        <f>IF(Codes!AE95&lt;&gt;"",IF(Codes!AE95=1,100,IF(Codes!AE95=9,Paramètres!$D$162,IF(Codes!AE95=2,Paramètres!$D$163,IF(Codes!AE95=3,Paramètres!$D$164,IF(Codes!AE95="A","",0))))),"")</f>
        <v/>
      </c>
      <c r="AD89" s="67" t="str">
        <f>IF(Codes!AF95&lt;&gt;"",IF(Codes!AF95=1,100,IF(Codes!AF95=9,Paramètres!$D$162,IF(Codes!AF95=2,Paramètres!$D$163,IF(Codes!AF95=3,Paramètres!$D$164,IF(Codes!AF95="A","",0))))),"")</f>
        <v/>
      </c>
      <c r="AE89" s="67" t="str">
        <f>IF(Codes!AG95&lt;&gt;"",IF(Codes!AG95=1,100,IF(Codes!AG95=9,Paramètres!$D$162,IF(Codes!AG95=2,Paramètres!$D$163,IF(Codes!AG95=3,Paramètres!$D$164,IF(Codes!AG95="A","",0))))),"")</f>
        <v/>
      </c>
      <c r="AF89" s="67" t="str">
        <f>IF(Codes!AH95&lt;&gt;"",IF(Codes!AH95=1,100,IF(Codes!AH95=9,Paramètres!$D$162,IF(Codes!AH95=2,Paramètres!$D$163,IF(Codes!AH95=3,Paramètres!$D$164,IF(Codes!AH95="A","",0))))),"")</f>
        <v/>
      </c>
      <c r="AG89" s="67" t="str">
        <f>IF(Codes!AI95&lt;&gt;"",IF(Codes!AI95=1,100,IF(Codes!AI95=9,Paramètres!$D$162,IF(Codes!AI95=2,Paramètres!$D$163,IF(Codes!AI95=3,Paramètres!$D$164,IF(Codes!AI95="A","",0))))),"")</f>
        <v/>
      </c>
      <c r="AH89" s="67" t="str">
        <f>IF(Codes!AJ95&lt;&gt;"",IF(Codes!AJ95=1,100,IF(Codes!AJ95=9,Paramètres!$D$162,IF(Codes!AJ95=2,Paramètres!$D$163,IF(Codes!AJ95=3,Paramètres!$D$164,IF(Codes!AJ95="A","",0))))),"")</f>
        <v/>
      </c>
      <c r="AI89" s="67" t="str">
        <f>IF(Codes!AK95&lt;&gt;"",IF(Codes!AK95=1,100,IF(Codes!AK95=9,Paramètres!$D$162,IF(Codes!AK95=2,Paramètres!$D$163,IF(Codes!AK95=3,Paramètres!$D$164,IF(Codes!AK95="A","",0))))),"")</f>
        <v/>
      </c>
      <c r="AJ89" s="67" t="str">
        <f>IF(Codes!AL95&lt;&gt;"",IF(Codes!AL95=1,100,IF(Codes!AL95=9,Paramètres!$D$162,IF(Codes!AL95=2,Paramètres!$D$163,IF(Codes!AL95=3,Paramètres!$D$164,IF(Codes!AL95="A","",0))))),"")</f>
        <v/>
      </c>
      <c r="AK89" s="67" t="str">
        <f>IF(Codes!AM95&lt;&gt;"",IF(Codes!AM95=1,100,IF(Codes!AM95=9,Paramètres!$D$162,IF(Codes!AM95=2,Paramètres!$D$163,IF(Codes!AM95=3,Paramètres!$D$164,IF(Codes!AM95="A","",0))))),"")</f>
        <v/>
      </c>
      <c r="AL89" s="67" t="str">
        <f>IF(Codes!AN95&lt;&gt;"",IF(Codes!AN95=1,100,IF(Codes!AN95=9,Paramètres!$D$162,IF(Codes!AN95=2,Paramètres!$D$163,IF(Codes!AN95=3,Paramètres!$D$164,IF(Codes!AN95="A","",0))))),"")</f>
        <v/>
      </c>
      <c r="AM89" s="67" t="str">
        <f>IF(Codes!AO95&lt;&gt;"",IF(Codes!AO95=1,100,IF(Codes!AO95=9,50,IF(Codes!AO95=2,Paramètres!$D$163,IF(Codes!AO95=3,Paramètres!$D$164,IF(Codes!AO95="A","",0))))),"")</f>
        <v/>
      </c>
      <c r="AN89" s="67" t="str">
        <f>IF(Codes!AP95&lt;&gt;"",IF(Codes!AP95=1,100,IF(Codes!AP95=9,50,IF(Codes!AP95=2,Paramètres!$D$163,IF(Codes!AP95=3,Paramètres!$D$164,IF(Codes!AP95="A","",0))))),"")</f>
        <v/>
      </c>
      <c r="AO89" s="67" t="str">
        <f>IF(Codes!AQ95&lt;&gt;"",IF(Codes!AQ95=1,100,IF(Codes!AQ95=9,50,IF(Codes!AQ95=2,Paramètres!$D$163,IF(Codes!AQ95=3,Paramètres!$D$164,IF(Codes!AQ95="A","",0))))),"")</f>
        <v/>
      </c>
      <c r="AP89" s="67" t="str">
        <f>IF(Codes!AR95&lt;&gt;"",IF(Codes!AR95=1,100,IF(Codes!AR95=9,50,IF(Codes!AR95=2,Paramètres!$D$163,IF(Codes!AR95=3,Paramètres!$D$164,IF(Codes!AR95="A","",0))))),"")</f>
        <v/>
      </c>
      <c r="AQ89" s="67" t="str">
        <f>IF(Codes!AS95&lt;&gt;"",IF(Codes!AS95=1,100,IF(Codes!AS95=9,Paramètres!$D$162,IF(Codes!AS95=2,Paramètres!$D$163,IF(Codes!AS95=3,Paramètres!$D$164,IF(Codes!AS95="A","",0))))),"")</f>
        <v/>
      </c>
      <c r="AR89" s="67" t="str">
        <f>IF(Codes!AT95&lt;&gt;"",IF(Codes!AT95=1,100,IF(Codes!AT95=9,50,IF(Codes!AT95=2,Paramètres!$D$163,IF(Codes!AT95=3,Paramètres!$D$164,IF(Codes!AT95="A","",0))))),"")</f>
        <v/>
      </c>
      <c r="AS89" s="67" t="str">
        <f>IF(Codes!AU95&lt;&gt;"",IF(Codes!AU95=1,100,IF(Codes!AU95=9,Paramètres!$D$162,IF(Codes!AU95=2,Paramètres!$D$163,IF(Codes!AU95=3,Paramètres!$D$164,IF(Codes!AU95="A","",0))))),"")</f>
        <v/>
      </c>
      <c r="AT89" s="67" t="str">
        <f>IF(Codes!AV95&lt;&gt;"",IF(Codes!AV95=1,100,IF(Codes!AV95=9,50,IF(Codes!AV95=2,Paramètres!$D$163,IF(Codes!AV95=3,Paramètres!$D$164,IF(Codes!AV95="A","",0))))),"")</f>
        <v/>
      </c>
      <c r="AU89" s="67" t="str">
        <f>IF(Codes!AW95&lt;&gt;"",IF(Codes!AW95=1,100,IF(Codes!AW95=9,Paramètres!$D$162,IF(Codes!AW95=2,Paramètres!$D$163,IF(Codes!AW95=3,Paramètres!$D$164,IF(Codes!AW95="A","",0))))),"")</f>
        <v/>
      </c>
      <c r="AV89" s="67" t="str">
        <f>IF(Codes!AX95&lt;&gt;"",IF(Codes!AX95=1,100,IF(Codes!AX95=9,Paramètres!$D$162,IF(Codes!AX95=2,Paramètres!$D$163,IF(Codes!AX95=3,Paramètres!$D$164,IF(Codes!AX95="A","",0))))),"")</f>
        <v/>
      </c>
      <c r="AW89" s="67" t="str">
        <f>IF(Codes!AY95&lt;&gt;"",IF(Codes!AY95=1,100,IF(Codes!AY95=9,Paramètres!$D$162,IF(Codes!AY95=2,Paramètres!$D$163,IF(Codes!AY95=3,Paramètres!$D$164,IF(Codes!AY95="A","",0))))),"")</f>
        <v/>
      </c>
      <c r="AX89" s="67" t="str">
        <f>IF(Codes!AZ95&lt;&gt;"",IF(Codes!AZ95=1,100,IF(Codes!AZ95=9,50,IF(Codes!AZ95=2,Paramètres!$D$163,IF(Codes!AZ95=3,Paramètres!$D$164,IF(Codes!AZ95="A","",0))))),"")</f>
        <v/>
      </c>
      <c r="AY89" s="67" t="str">
        <f>IF(Codes!BA95&lt;&gt;"",IF(Codes!BA95=1,100,IF(Codes!BA95=9,Paramètres!$D$162,IF(Codes!BA95=2,Paramètres!$D$163,IF(Codes!BA95=3,Paramètres!$D$164,IF(Codes!BA95="A","",0))))),"")</f>
        <v/>
      </c>
      <c r="AZ89" s="67" t="str">
        <f>IF(Codes!BB95&lt;&gt;"",IF(Codes!BB95=1,100,IF(Codes!BB95=9,Paramètres!$D$162,IF(Codes!BB95=2,Paramètres!$D$163,IF(Codes!BB95=3,Paramètres!$D$164,IF(Codes!BB95="A","",0))))),"")</f>
        <v/>
      </c>
      <c r="BA89" s="67" t="str">
        <f>IF(Codes!BC95&lt;&gt;"",IF(Codes!BC95=1,100,IF(Codes!BC95=9,Paramètres!$D$162,IF(Codes!BC95=2,Paramètres!$D$163,IF(Codes!BC95=3,Paramètres!$D$164,IF(Codes!BC95="A","",0))))),"")</f>
        <v/>
      </c>
      <c r="BB89" s="67" t="str">
        <f>IF(Codes!BD95&lt;&gt;"",IF(Codes!BD95=1,100,IF(Codes!BD95=9,Paramètres!$D$162,IF(Codes!BD95=2,Paramètres!$D$163,IF(Codes!BD95=3,Paramètres!$D$164,IF(Codes!BD95="A","",0))))),"")</f>
        <v/>
      </c>
      <c r="BC89" s="67" t="str">
        <f>IF(Codes!BE95&lt;&gt;"",IF(Codes!BE95=1,100,IF(Codes!BE95=9,Paramètres!$D$162,IF(Codes!BE95=2,Paramètres!$D$163,IF(Codes!BE95=3,Paramètres!$D$164,IF(Codes!BE95="A","",0))))),"")</f>
        <v/>
      </c>
      <c r="BD89" s="67" t="str">
        <f>IF(Codes!BF95&lt;&gt;"",IF(Codes!BF95=1,100,IF(Codes!BF95=9,Paramètres!$D$162,IF(Codes!BF95=2,Paramètres!$D$163,IF(Codes!BF95=3,Paramètres!$D$164,IF(Codes!BF95="A","",0))))),"")</f>
        <v/>
      </c>
      <c r="BE89" s="67" t="str">
        <f>IF(Codes!BG95&lt;&gt;"",IF(Codes!BG95=1,100,IF(Codes!BG95=9,Paramètres!$D$162,IF(Codes!BG95=2,Paramètres!$D$163,IF(Codes!BG95=3,Paramètres!$D$164,IF(Codes!BG95="A","",0))))),"")</f>
        <v/>
      </c>
      <c r="BF89" s="67" t="str">
        <f>IF(Codes!BH95&lt;&gt;"",IF(Codes!BH95=1,100,IF(Codes!BH95=9,Paramètres!$D$162,IF(Codes!BH95=2,Paramètres!$D$163,IF(Codes!BH95=3,Paramètres!$D$164,IF(Codes!BH95="A","",0))))),"")</f>
        <v/>
      </c>
      <c r="BG89" s="67" t="str">
        <f>IF(Codes!BI95&lt;&gt;"",IF(Codes!BI95=1,100,IF(Codes!BI95=9,Paramètres!$D$162,IF(Codes!BI95=2,Paramètres!$D$163,IF(Codes!BI95=3,Paramètres!$D$164,IF(Codes!BI95="A","",0))))),"")</f>
        <v/>
      </c>
      <c r="BH89" s="67" t="str">
        <f>IF(Codes!BJ95&lt;&gt;"",IF(Codes!BJ95=1,100,IF(Codes!BJ95=9,50,IF(Codes!BJ95=2,Paramètres!$D$163,IF(Codes!BJ95=3,Paramètres!$D$164,IF(Codes!BJ95="A","",0))))),"")</f>
        <v/>
      </c>
      <c r="BI89" s="67" t="str">
        <f>IF(Codes!BK95&lt;&gt;"",IF(Codes!BK95=1,100,IF(Codes!BK95=9,Paramètres!$D$162,IF(Codes!BK95=2,Paramètres!$D$163,IF(Codes!BK95=3,Paramètres!$D$164,IF(Codes!BK95="A","",0))))),"")</f>
        <v/>
      </c>
      <c r="BJ89" s="67" t="str">
        <f>IF(Codes!BL95&lt;&gt;"",IF(Codes!BL95=1,100,IF(Codes!BL95=9,Paramètres!$D$162,IF(Codes!BL95=2,Paramètres!$D$163,IF(Codes!BL95=3,Paramètres!$D$164,IF(Codes!BL95="A","",0))))),"")</f>
        <v/>
      </c>
      <c r="BK89" s="67" t="str">
        <f>IF(Codes!BM95&lt;&gt;"",IF(Codes!BM95=1,100,IF(Codes!BM95=9,Paramètres!$D$162,IF(Codes!BM95=2,Paramètres!$D$163,IF(Codes!BM95=3,Paramètres!$D$164,IF(Codes!BM95="A","",0))))),"")</f>
        <v/>
      </c>
      <c r="BL89" s="67" t="str">
        <f>IF(Codes!BN95&lt;&gt;"",IF(Codes!BN95=1,100,IF(Codes!BN95=9,Paramètres!$D$162,IF(Codes!BN95=2,Paramètres!$D$163,IF(Codes!BN95=3,Paramètres!$D$164,IF(Codes!BN95="A","",0))))),"")</f>
        <v/>
      </c>
      <c r="BM89" s="67" t="str">
        <f>IF(Codes!BO95&lt;&gt;"",IF(Codes!BO95=1,100,IF(Codes!BO95=9,Paramètres!$D$162,IF(Codes!BO95=2,Paramètres!$D$163,IF(Codes!BO95=3,Paramètres!$D$164,IF(Codes!BO95="A","",0))))),"")</f>
        <v/>
      </c>
      <c r="BN89" s="67" t="str">
        <f>IF(Codes!BP95&lt;&gt;"",IF(Codes!BP95=1,100,IF(Codes!BP95=9,Paramètres!$D$162,IF(Codes!BP95=2,Paramètres!$D$163,IF(Codes!BP95=3,Paramètres!$D$164,IF(Codes!BP95="A","",0))))),"")</f>
        <v/>
      </c>
      <c r="BO89" s="67" t="str">
        <f>IF(Codes!BQ95&lt;&gt;"",IF(Codes!BQ95=1,100,IF(Codes!BQ95=9,Paramètres!$D$162,IF(Codes!BQ95=2,Paramètres!$D$163,IF(Codes!BQ95=3,Paramètres!$D$164,IF(Codes!BQ95="A","",0))))),"")</f>
        <v/>
      </c>
      <c r="BP89" s="67" t="str">
        <f>IF(Codes!BR95&lt;&gt;"",IF(Codes!BR95=1,100,IF(Codes!BR95=9,Paramètres!$D$162,IF(Codes!BR95=2,Paramètres!$D$163,IF(Codes!BR95=3,Paramètres!$D$164,IF(Codes!BR95="A","",0))))),"")</f>
        <v/>
      </c>
      <c r="BQ89" s="67" t="str">
        <f>IF(Codes!BS95&lt;&gt;"",IF(Codes!BS95=1,100,IF(Codes!BS95=9,Paramètres!$D$162,IF(Codes!BS95=2,Paramètres!$D$163,IF(Codes!BS95=3,Paramètres!$D$164,IF(Codes!BS95="A","",0))))),"")</f>
        <v/>
      </c>
      <c r="BR89" s="67" t="str">
        <f>IF(Codes!BT95&lt;&gt;"",IF(Codes!BT95=1,100,IF(Codes!BT95=9,Paramètres!$D$162,IF(Codes!BT95=2,Paramètres!$D$163,IF(Codes!BT95=3,Paramètres!$D$164,IF(Codes!BT95="A","",0))))),"")</f>
        <v/>
      </c>
      <c r="BS89" s="67" t="str">
        <f>IF(Codes!BU95&lt;&gt;"",IF(Codes!BU95=1,100,IF(Codes!BU95=9,Paramètres!$D$162,IF(Codes!BU95=2,Paramètres!$D$163,IF(Codes!BU95=3,Paramètres!$D$164,IF(Codes!BU95="A","",0))))),"")</f>
        <v/>
      </c>
      <c r="BT89" s="67" t="str">
        <f>Codes!C95</f>
        <v/>
      </c>
    </row>
    <row r="90" spans="1:72" s="70" customFormat="1" ht="23.25">
      <c r="A90" s="69" t="str">
        <f>Codes!C96</f>
        <v/>
      </c>
      <c r="B90" s="67" t="str">
        <f>IF(Codes!D96&lt;&gt;"",IF(Codes!D96=1,100,IF(Codes!D96=9,Paramètres!$D$162,IF(Codes!D96=2,Paramètres!$D$163,IF(Codes!D96=3,Paramètres!$D$164,IF(Codes!D96="A","",0))))),"")</f>
        <v/>
      </c>
      <c r="C90" s="67" t="str">
        <f>IF(Codes!E96&lt;&gt;"",IF(Codes!E96=1,100,IF(Codes!E96=9,Paramètres!$D$162,IF(Codes!E96=2,Paramètres!$D$163,IF(Codes!E96=3,Paramètres!$D$164,IF(Codes!E96="A","",0))))),"")</f>
        <v/>
      </c>
      <c r="D90" s="67" t="str">
        <f>IF(Codes!F96&lt;&gt;"",IF(Codes!F96=1,100,IF(Codes!F96=9,Paramètres!$D$162,IF(Codes!F96=2,Paramètres!$D$163,IF(Codes!F96=3,Paramètres!$D$164,IF(Codes!F96="A","",0))))),"")</f>
        <v/>
      </c>
      <c r="E90" s="67" t="str">
        <f>IF(Codes!G96&lt;&gt;"",IF(Codes!G96=1,100,IF(Codes!G96=9,Paramètres!$D$162,IF(Codes!G96=2,Paramètres!$D$163,IF(Codes!G96=3,Paramètres!$D$164,IF(Codes!G96="A","",0))))),"")</f>
        <v/>
      </c>
      <c r="F90" s="67" t="str">
        <f>IF(Codes!H96&lt;&gt;"",IF(Codes!H96=1,100,IF(Codes!H96=9,Paramètres!$D$162,IF(Codes!H96=2,Paramètres!$D$163,IF(Codes!H96=3,Paramètres!$D$164,IF(Codes!H96="A","",0))))),"")</f>
        <v/>
      </c>
      <c r="G90" s="67" t="str">
        <f>IF(Codes!I96&lt;&gt;"",IF(Codes!I96=1,100,IF(Codes!I96=9,Paramètres!$D$162,IF(Codes!I96=2,Paramètres!$D$163,IF(Codes!I96=3,Paramètres!$D$164,IF(Codes!I96="A","",0))))),"")</f>
        <v/>
      </c>
      <c r="H90" s="67" t="str">
        <f>IF(Codes!J96&lt;&gt;"",IF(Codes!J96=1,100,IF(Codes!J96=9,Paramètres!$D$162,IF(Codes!J96=2,Paramètres!$D$163,IF(Codes!J96=3,Paramètres!$D$164,IF(Codes!J96="A","",0))))),"")</f>
        <v/>
      </c>
      <c r="I90" s="67" t="str">
        <f>IF(Codes!K96&lt;&gt;"",IF(Codes!K96=1,100,IF(Codes!K96=9,Paramètres!$D$162,IF(Codes!K96=2,Paramètres!$D$163,IF(Codes!K96=3,Paramètres!$D$164,IF(Codes!K96="A","",0))))),"")</f>
        <v/>
      </c>
      <c r="J90" s="67" t="str">
        <f>IF(Codes!L96&lt;&gt;"",IF(Codes!L96=1,100,IF(Codes!L96=9,Paramètres!$D$162,IF(Codes!L96=2,Paramètres!$D$163,IF(Codes!L96=3,Paramètres!$D$164,IF(Codes!L96="A","",0))))),"")</f>
        <v/>
      </c>
      <c r="K90" s="67" t="str">
        <f>IF(Codes!M96&lt;&gt;"",IF(Codes!M96=1,100,IF(Codes!M96=9,Paramètres!$D$162,IF(Codes!M96=2,Paramètres!$D$163,IF(Codes!M96=3,Paramètres!$D$164,IF(Codes!M96="A","",0))))),"")</f>
        <v/>
      </c>
      <c r="L90" s="67" t="str">
        <f>IF(Codes!N96&lt;&gt;"",IF(Codes!N96=1,100,IF(Codes!N96=9,Paramètres!$D$162,IF(Codes!N96=2,Paramètres!$D$163,IF(Codes!N96=3,Paramètres!$D$164,IF(Codes!N96="A","",0))))),"")</f>
        <v/>
      </c>
      <c r="M90" s="67" t="str">
        <f>IF(Codes!O96&lt;&gt;"",IF(Codes!O96=1,100,IF(Codes!O96=9,Paramètres!$D$162,IF(Codes!O96=2,Paramètres!$D$163,IF(Codes!O96=3,Paramètres!$D$164,IF(Codes!O96="A","",0))))),"")</f>
        <v/>
      </c>
      <c r="N90" s="67" t="str">
        <f>IF(Codes!P96&lt;&gt;"",IF(Codes!P96=1,100,IF(Codes!P96=9,Paramètres!$D$162,IF(Codes!P96=2,Paramètres!$D$163,IF(Codes!P96=3,Paramètres!$D$164,IF(Codes!P96="A","",0))))),"")</f>
        <v/>
      </c>
      <c r="O90" s="67" t="str">
        <f>IF(Codes!Q96&lt;&gt;"",IF(Codes!Q96=1,100,IF(Codes!Q96=9,Paramètres!$D$162,IF(Codes!Q96=2,Paramètres!$D$163,IF(Codes!Q96=3,Paramètres!$D$164,IF(Codes!Q96="A","",0))))),"")</f>
        <v/>
      </c>
      <c r="P90" s="67" t="str">
        <f>IF(Codes!R96&lt;&gt;"",IF(Codes!R96=1,100,IF(Codes!R96=9,Paramètres!$D$162,IF(Codes!R96=2,Paramètres!$D$163,IF(Codes!R96=3,Paramètres!$D$164,IF(Codes!R96="A","",0))))),"")</f>
        <v/>
      </c>
      <c r="Q90" s="67" t="str">
        <f>IF(Codes!S96&lt;&gt;"",IF(Codes!S96=1,100,IF(Codes!S96=9,Paramètres!$D$162,IF(Codes!S96=2,Paramètres!$D$163,IF(Codes!S96=3,Paramètres!$D$164,IF(Codes!S96="A","",0))))),"")</f>
        <v/>
      </c>
      <c r="R90" s="67" t="str">
        <f>IF(Codes!T96&lt;&gt;"",IF(Codes!T96=1,100,IF(Codes!T96=9,Paramètres!$D$162,IF(Codes!T96=2,Paramètres!$D$163,IF(Codes!T96=3,Paramètres!$D$164,IF(Codes!T96="A","",0))))),"")</f>
        <v/>
      </c>
      <c r="S90" s="67" t="str">
        <f>IF(Codes!U96&lt;&gt;"",IF(Codes!U96=1,100,IF(Codes!U96=9,Paramètres!$D$162,IF(Codes!U96=2,Paramètres!$D$163,IF(Codes!U96=3,Paramètres!$D$164,IF(Codes!U96="A","",0))))),"")</f>
        <v/>
      </c>
      <c r="T90" s="67" t="str">
        <f>IF(Codes!V96&lt;&gt;"",IF(Codes!V96=1,100,IF(Codes!V96=9,Paramètres!$D$162,IF(Codes!V96=2,Paramètres!$D$163,IF(Codes!V96=3,Paramètres!$D$164,IF(Codes!V96="A","",0))))),"")</f>
        <v/>
      </c>
      <c r="U90" s="67" t="str">
        <f>IF(Codes!W96&lt;&gt;"",IF(Codes!W96=1,100,IF(Codes!W96=9,Paramètres!$D$162,IF(Codes!W96=2,Paramètres!$D$163,IF(Codes!W96=3,Paramètres!$D$164,IF(Codes!W96="A","",0))))),"")</f>
        <v/>
      </c>
      <c r="V90" s="67" t="str">
        <f>IF(Codes!X96&lt;&gt;"",IF(Codes!X96=1,100,IF(Codes!X96=9,Paramètres!$D$162,IF(Codes!X96=2,Paramètres!$D$163,IF(Codes!X96=3,Paramètres!$D$164,IF(Codes!X96="A","",0))))),"")</f>
        <v/>
      </c>
      <c r="W90" s="67" t="str">
        <f>IF(Codes!Y96&lt;&gt;"",IF(Codes!Y96=1,100,IF(Codes!Y96=9,Paramètres!$D$162,IF(Codes!Y96=2,Paramètres!$D$163,IF(Codes!Y96=3,Paramètres!$D$164,IF(Codes!Y96="A","",0))))),"")</f>
        <v/>
      </c>
      <c r="X90" s="67" t="str">
        <f>IF(Codes!Z96&lt;&gt;"",IF(Codes!Z96=1,100,IF(Codes!Z96=9,Paramètres!$D$162,IF(Codes!Z96=2,Paramètres!$D$163,IF(Codes!Z96=3,Paramètres!$D$164,IF(Codes!Z96="A","",0))))),"")</f>
        <v/>
      </c>
      <c r="Y90" s="67" t="str">
        <f>IF(Codes!AA96&lt;&gt;"",IF(Codes!AA96=1,100,IF(Codes!AA96=9,Paramètres!$D$162,IF(Codes!AA96=2,Paramètres!$D$163,IF(Codes!AA96=3,Paramètres!$D$164,IF(Codes!AA96="A","",0))))),"")</f>
        <v/>
      </c>
      <c r="Z90" s="67" t="str">
        <f>IF(Codes!AB96&lt;&gt;"",IF(Codes!AB96=1,100,IF(Codes!AB96=9,Paramètres!$D$162,IF(Codes!AB96=2,Paramètres!$D$163,IF(Codes!AB96=3,Paramètres!$D$164,IF(Codes!AB96="A","",0))))),"")</f>
        <v/>
      </c>
      <c r="AA90" s="67" t="str">
        <f>IF(Codes!AC96&lt;&gt;"",IF(Codes!AC96=1,100,IF(Codes!AC96=9,Paramètres!$D$162,IF(Codes!AC96=2,Paramètres!$D$163,IF(Codes!AC96=3,Paramètres!$D$164,IF(Codes!AC96="A","",0))))),"")</f>
        <v/>
      </c>
      <c r="AB90" s="67" t="str">
        <f>IF(Codes!AD96&lt;&gt;"",IF(Codes!AD96=1,100,IF(Codes!AD96=9,Paramètres!$D$162,IF(Codes!AD96=2,Paramètres!$D$163,IF(Codes!AD96=3,Paramètres!$D$164,IF(Codes!AD96="A","",0))))),"")</f>
        <v/>
      </c>
      <c r="AC90" s="67" t="str">
        <f>IF(Codes!AE96&lt;&gt;"",IF(Codes!AE96=1,100,IF(Codes!AE96=9,Paramètres!$D$162,IF(Codes!AE96=2,Paramètres!$D$163,IF(Codes!AE96=3,Paramètres!$D$164,IF(Codes!AE96="A","",0))))),"")</f>
        <v/>
      </c>
      <c r="AD90" s="67" t="str">
        <f>IF(Codes!AF96&lt;&gt;"",IF(Codes!AF96=1,100,IF(Codes!AF96=9,Paramètres!$D$162,IF(Codes!AF96=2,Paramètres!$D$163,IF(Codes!AF96=3,Paramètres!$D$164,IF(Codes!AF96="A","",0))))),"")</f>
        <v/>
      </c>
      <c r="AE90" s="67" t="str">
        <f>IF(Codes!AG96&lt;&gt;"",IF(Codes!AG96=1,100,IF(Codes!AG96=9,Paramètres!$D$162,IF(Codes!AG96=2,Paramètres!$D$163,IF(Codes!AG96=3,Paramètres!$D$164,IF(Codes!AG96="A","",0))))),"")</f>
        <v/>
      </c>
      <c r="AF90" s="67" t="str">
        <f>IF(Codes!AH96&lt;&gt;"",IF(Codes!AH96=1,100,IF(Codes!AH96=9,Paramètres!$D$162,IF(Codes!AH96=2,Paramètres!$D$163,IF(Codes!AH96=3,Paramètres!$D$164,IF(Codes!AH96="A","",0))))),"")</f>
        <v/>
      </c>
      <c r="AG90" s="67" t="str">
        <f>IF(Codes!AI96&lt;&gt;"",IF(Codes!AI96=1,100,IF(Codes!AI96=9,Paramètres!$D$162,IF(Codes!AI96=2,Paramètres!$D$163,IF(Codes!AI96=3,Paramètres!$D$164,IF(Codes!AI96="A","",0))))),"")</f>
        <v/>
      </c>
      <c r="AH90" s="67" t="str">
        <f>IF(Codes!AJ96&lt;&gt;"",IF(Codes!AJ96=1,100,IF(Codes!AJ96=9,Paramètres!$D$162,IF(Codes!AJ96=2,Paramètres!$D$163,IF(Codes!AJ96=3,Paramètres!$D$164,IF(Codes!AJ96="A","",0))))),"")</f>
        <v/>
      </c>
      <c r="AI90" s="67" t="str">
        <f>IF(Codes!AK96&lt;&gt;"",IF(Codes!AK96=1,100,IF(Codes!AK96=9,Paramètres!$D$162,IF(Codes!AK96=2,Paramètres!$D$163,IF(Codes!AK96=3,Paramètres!$D$164,IF(Codes!AK96="A","",0))))),"")</f>
        <v/>
      </c>
      <c r="AJ90" s="67" t="str">
        <f>IF(Codes!AL96&lt;&gt;"",IF(Codes!AL96=1,100,IF(Codes!AL96=9,Paramètres!$D$162,IF(Codes!AL96=2,Paramètres!$D$163,IF(Codes!AL96=3,Paramètres!$D$164,IF(Codes!AL96="A","",0))))),"")</f>
        <v/>
      </c>
      <c r="AK90" s="67" t="str">
        <f>IF(Codes!AM96&lt;&gt;"",IF(Codes!AM96=1,100,IF(Codes!AM96=9,Paramètres!$D$162,IF(Codes!AM96=2,Paramètres!$D$163,IF(Codes!AM96=3,Paramètres!$D$164,IF(Codes!AM96="A","",0))))),"")</f>
        <v/>
      </c>
      <c r="AL90" s="67" t="str">
        <f>IF(Codes!AN96&lt;&gt;"",IF(Codes!AN96=1,100,IF(Codes!AN96=9,Paramètres!$D$162,IF(Codes!AN96=2,Paramètres!$D$163,IF(Codes!AN96=3,Paramètres!$D$164,IF(Codes!AN96="A","",0))))),"")</f>
        <v/>
      </c>
      <c r="AM90" s="67" t="str">
        <f>IF(Codes!AO96&lt;&gt;"",IF(Codes!AO96=1,100,IF(Codes!AO96=9,50,IF(Codes!AO96=2,Paramètres!$D$163,IF(Codes!AO96=3,Paramètres!$D$164,IF(Codes!AO96="A","",0))))),"")</f>
        <v/>
      </c>
      <c r="AN90" s="67" t="str">
        <f>IF(Codes!AP96&lt;&gt;"",IF(Codes!AP96=1,100,IF(Codes!AP96=9,50,IF(Codes!AP96=2,Paramètres!$D$163,IF(Codes!AP96=3,Paramètres!$D$164,IF(Codes!AP96="A","",0))))),"")</f>
        <v/>
      </c>
      <c r="AO90" s="67" t="str">
        <f>IF(Codes!AQ96&lt;&gt;"",IF(Codes!AQ96=1,100,IF(Codes!AQ96=9,50,IF(Codes!AQ96=2,Paramètres!$D$163,IF(Codes!AQ96=3,Paramètres!$D$164,IF(Codes!AQ96="A","",0))))),"")</f>
        <v/>
      </c>
      <c r="AP90" s="67" t="str">
        <f>IF(Codes!AR96&lt;&gt;"",IF(Codes!AR96=1,100,IF(Codes!AR96=9,50,IF(Codes!AR96=2,Paramètres!$D$163,IF(Codes!AR96=3,Paramètres!$D$164,IF(Codes!AR96="A","",0))))),"")</f>
        <v/>
      </c>
      <c r="AQ90" s="67" t="str">
        <f>IF(Codes!AS96&lt;&gt;"",IF(Codes!AS96=1,100,IF(Codes!AS96=9,Paramètres!$D$162,IF(Codes!AS96=2,Paramètres!$D$163,IF(Codes!AS96=3,Paramètres!$D$164,IF(Codes!AS96="A","",0))))),"")</f>
        <v/>
      </c>
      <c r="AR90" s="67" t="str">
        <f>IF(Codes!AT96&lt;&gt;"",IF(Codes!AT96=1,100,IF(Codes!AT96=9,50,IF(Codes!AT96=2,Paramètres!$D$163,IF(Codes!AT96=3,Paramètres!$D$164,IF(Codes!AT96="A","",0))))),"")</f>
        <v/>
      </c>
      <c r="AS90" s="67" t="str">
        <f>IF(Codes!AU96&lt;&gt;"",IF(Codes!AU96=1,100,IF(Codes!AU96=9,Paramètres!$D$162,IF(Codes!AU96=2,Paramètres!$D$163,IF(Codes!AU96=3,Paramètres!$D$164,IF(Codes!AU96="A","",0))))),"")</f>
        <v/>
      </c>
      <c r="AT90" s="67" t="str">
        <f>IF(Codes!AV96&lt;&gt;"",IF(Codes!AV96=1,100,IF(Codes!AV96=9,50,IF(Codes!AV96=2,Paramètres!$D$163,IF(Codes!AV96=3,Paramètres!$D$164,IF(Codes!AV96="A","",0))))),"")</f>
        <v/>
      </c>
      <c r="AU90" s="67" t="str">
        <f>IF(Codes!AW96&lt;&gt;"",IF(Codes!AW96=1,100,IF(Codes!AW96=9,Paramètres!$D$162,IF(Codes!AW96=2,Paramètres!$D$163,IF(Codes!AW96=3,Paramètres!$D$164,IF(Codes!AW96="A","",0))))),"")</f>
        <v/>
      </c>
      <c r="AV90" s="67" t="str">
        <f>IF(Codes!AX96&lt;&gt;"",IF(Codes!AX96=1,100,IF(Codes!AX96=9,Paramètres!$D$162,IF(Codes!AX96=2,Paramètres!$D$163,IF(Codes!AX96=3,Paramètres!$D$164,IF(Codes!AX96="A","",0))))),"")</f>
        <v/>
      </c>
      <c r="AW90" s="67" t="str">
        <f>IF(Codes!AY96&lt;&gt;"",IF(Codes!AY96=1,100,IF(Codes!AY96=9,Paramètres!$D$162,IF(Codes!AY96=2,Paramètres!$D$163,IF(Codes!AY96=3,Paramètres!$D$164,IF(Codes!AY96="A","",0))))),"")</f>
        <v/>
      </c>
      <c r="AX90" s="67" t="str">
        <f>IF(Codes!AZ96&lt;&gt;"",IF(Codes!AZ96=1,100,IF(Codes!AZ96=9,50,IF(Codes!AZ96=2,Paramètres!$D$163,IF(Codes!AZ96=3,Paramètres!$D$164,IF(Codes!AZ96="A","",0))))),"")</f>
        <v/>
      </c>
      <c r="AY90" s="67" t="str">
        <f>IF(Codes!BA96&lt;&gt;"",IF(Codes!BA96=1,100,IF(Codes!BA96=9,Paramètres!$D$162,IF(Codes!BA96=2,Paramètres!$D$163,IF(Codes!BA96=3,Paramètres!$D$164,IF(Codes!BA96="A","",0))))),"")</f>
        <v/>
      </c>
      <c r="AZ90" s="67" t="str">
        <f>IF(Codes!BB96&lt;&gt;"",IF(Codes!BB96=1,100,IF(Codes!BB96=9,Paramètres!$D$162,IF(Codes!BB96=2,Paramètres!$D$163,IF(Codes!BB96=3,Paramètres!$D$164,IF(Codes!BB96="A","",0))))),"")</f>
        <v/>
      </c>
      <c r="BA90" s="67" t="str">
        <f>IF(Codes!BC96&lt;&gt;"",IF(Codes!BC96=1,100,IF(Codes!BC96=9,Paramètres!$D$162,IF(Codes!BC96=2,Paramètres!$D$163,IF(Codes!BC96=3,Paramètres!$D$164,IF(Codes!BC96="A","",0))))),"")</f>
        <v/>
      </c>
      <c r="BB90" s="67" t="str">
        <f>IF(Codes!BD96&lt;&gt;"",IF(Codes!BD96=1,100,IF(Codes!BD96=9,Paramètres!$D$162,IF(Codes!BD96=2,Paramètres!$D$163,IF(Codes!BD96=3,Paramètres!$D$164,IF(Codes!BD96="A","",0))))),"")</f>
        <v/>
      </c>
      <c r="BC90" s="67" t="str">
        <f>IF(Codes!BE96&lt;&gt;"",IF(Codes!BE96=1,100,IF(Codes!BE96=9,Paramètres!$D$162,IF(Codes!BE96=2,Paramètres!$D$163,IF(Codes!BE96=3,Paramètres!$D$164,IF(Codes!BE96="A","",0))))),"")</f>
        <v/>
      </c>
      <c r="BD90" s="67" t="str">
        <f>IF(Codes!BF96&lt;&gt;"",IF(Codes!BF96=1,100,IF(Codes!BF96=9,Paramètres!$D$162,IF(Codes!BF96=2,Paramètres!$D$163,IF(Codes!BF96=3,Paramètres!$D$164,IF(Codes!BF96="A","",0))))),"")</f>
        <v/>
      </c>
      <c r="BE90" s="67" t="str">
        <f>IF(Codes!BG96&lt;&gt;"",IF(Codes!BG96=1,100,IF(Codes!BG96=9,Paramètres!$D$162,IF(Codes!BG96=2,Paramètres!$D$163,IF(Codes!BG96=3,Paramètres!$D$164,IF(Codes!BG96="A","",0))))),"")</f>
        <v/>
      </c>
      <c r="BF90" s="67" t="str">
        <f>IF(Codes!BH96&lt;&gt;"",IF(Codes!BH96=1,100,IF(Codes!BH96=9,Paramètres!$D$162,IF(Codes!BH96=2,Paramètres!$D$163,IF(Codes!BH96=3,Paramètres!$D$164,IF(Codes!BH96="A","",0))))),"")</f>
        <v/>
      </c>
      <c r="BG90" s="67" t="str">
        <f>IF(Codes!BI96&lt;&gt;"",IF(Codes!BI96=1,100,IF(Codes!BI96=9,Paramètres!$D$162,IF(Codes!BI96=2,Paramètres!$D$163,IF(Codes!BI96=3,Paramètres!$D$164,IF(Codes!BI96="A","",0))))),"")</f>
        <v/>
      </c>
      <c r="BH90" s="67" t="str">
        <f>IF(Codes!BJ96&lt;&gt;"",IF(Codes!BJ96=1,100,IF(Codes!BJ96=9,50,IF(Codes!BJ96=2,Paramètres!$D$163,IF(Codes!BJ96=3,Paramètres!$D$164,IF(Codes!BJ96="A","",0))))),"")</f>
        <v/>
      </c>
      <c r="BI90" s="67" t="str">
        <f>IF(Codes!BK96&lt;&gt;"",IF(Codes!BK96=1,100,IF(Codes!BK96=9,Paramètres!$D$162,IF(Codes!BK96=2,Paramètres!$D$163,IF(Codes!BK96=3,Paramètres!$D$164,IF(Codes!BK96="A","",0))))),"")</f>
        <v/>
      </c>
      <c r="BJ90" s="67" t="str">
        <f>IF(Codes!BL96&lt;&gt;"",IF(Codes!BL96=1,100,IF(Codes!BL96=9,Paramètres!$D$162,IF(Codes!BL96=2,Paramètres!$D$163,IF(Codes!BL96=3,Paramètres!$D$164,IF(Codes!BL96="A","",0))))),"")</f>
        <v/>
      </c>
      <c r="BK90" s="67" t="str">
        <f>IF(Codes!BM96&lt;&gt;"",IF(Codes!BM96=1,100,IF(Codes!BM96=9,Paramètres!$D$162,IF(Codes!BM96=2,Paramètres!$D$163,IF(Codes!BM96=3,Paramètres!$D$164,IF(Codes!BM96="A","",0))))),"")</f>
        <v/>
      </c>
      <c r="BL90" s="67" t="str">
        <f>IF(Codes!BN96&lt;&gt;"",IF(Codes!BN96=1,100,IF(Codes!BN96=9,Paramètres!$D$162,IF(Codes!BN96=2,Paramètres!$D$163,IF(Codes!BN96=3,Paramètres!$D$164,IF(Codes!BN96="A","",0))))),"")</f>
        <v/>
      </c>
      <c r="BM90" s="67" t="str">
        <f>IF(Codes!BO96&lt;&gt;"",IF(Codes!BO96=1,100,IF(Codes!BO96=9,Paramètres!$D$162,IF(Codes!BO96=2,Paramètres!$D$163,IF(Codes!BO96=3,Paramètres!$D$164,IF(Codes!BO96="A","",0))))),"")</f>
        <v/>
      </c>
      <c r="BN90" s="67" t="str">
        <f>IF(Codes!BP96&lt;&gt;"",IF(Codes!BP96=1,100,IF(Codes!BP96=9,Paramètres!$D$162,IF(Codes!BP96=2,Paramètres!$D$163,IF(Codes!BP96=3,Paramètres!$D$164,IF(Codes!BP96="A","",0))))),"")</f>
        <v/>
      </c>
      <c r="BO90" s="67" t="str">
        <f>IF(Codes!BQ96&lt;&gt;"",IF(Codes!BQ96=1,100,IF(Codes!BQ96=9,Paramètres!$D$162,IF(Codes!BQ96=2,Paramètres!$D$163,IF(Codes!BQ96=3,Paramètres!$D$164,IF(Codes!BQ96="A","",0))))),"")</f>
        <v/>
      </c>
      <c r="BP90" s="67" t="str">
        <f>IF(Codes!BR96&lt;&gt;"",IF(Codes!BR96=1,100,IF(Codes!BR96=9,Paramètres!$D$162,IF(Codes!BR96=2,Paramètres!$D$163,IF(Codes!BR96=3,Paramètres!$D$164,IF(Codes!BR96="A","",0))))),"")</f>
        <v/>
      </c>
      <c r="BQ90" s="67" t="str">
        <f>IF(Codes!BS96&lt;&gt;"",IF(Codes!BS96=1,100,IF(Codes!BS96=9,Paramètres!$D$162,IF(Codes!BS96=2,Paramètres!$D$163,IF(Codes!BS96=3,Paramètres!$D$164,IF(Codes!BS96="A","",0))))),"")</f>
        <v/>
      </c>
      <c r="BR90" s="67" t="str">
        <f>IF(Codes!BT96&lt;&gt;"",IF(Codes!BT96=1,100,IF(Codes!BT96=9,Paramètres!$D$162,IF(Codes!BT96=2,Paramètres!$D$163,IF(Codes!BT96=3,Paramètres!$D$164,IF(Codes!BT96="A","",0))))),"")</f>
        <v/>
      </c>
      <c r="BS90" s="67" t="str">
        <f>IF(Codes!BU96&lt;&gt;"",IF(Codes!BU96=1,100,IF(Codes!BU96=9,Paramètres!$D$162,IF(Codes!BU96=2,Paramètres!$D$163,IF(Codes!BU96=3,Paramètres!$D$164,IF(Codes!BU96="A","",0))))),"")</f>
        <v/>
      </c>
      <c r="BT90" s="67" t="str">
        <f>Codes!C96</f>
        <v/>
      </c>
    </row>
    <row r="91" spans="1:72" s="70" customFormat="1" ht="23.25">
      <c r="A91" s="69" t="str">
        <f>Codes!C97</f>
        <v/>
      </c>
      <c r="B91" s="67" t="str">
        <f>IF(Codes!D97&lt;&gt;"",IF(Codes!D97=1,100,IF(Codes!D97=9,Paramètres!$D$162,IF(Codes!D97=2,Paramètres!$D$163,IF(Codes!D97=3,Paramètres!$D$164,IF(Codes!D97="A","",0))))),"")</f>
        <v/>
      </c>
      <c r="C91" s="67" t="str">
        <f>IF(Codes!E97&lt;&gt;"",IF(Codes!E97=1,100,IF(Codes!E97=9,Paramètres!$D$162,IF(Codes!E97=2,Paramètres!$D$163,IF(Codes!E97=3,Paramètres!$D$164,IF(Codes!E97="A","",0))))),"")</f>
        <v/>
      </c>
      <c r="D91" s="67" t="str">
        <f>IF(Codes!F97&lt;&gt;"",IF(Codes!F97=1,100,IF(Codes!F97=9,Paramètres!$D$162,IF(Codes!F97=2,Paramètres!$D$163,IF(Codes!F97=3,Paramètres!$D$164,IF(Codes!F97="A","",0))))),"")</f>
        <v/>
      </c>
      <c r="E91" s="67" t="str">
        <f>IF(Codes!G97&lt;&gt;"",IF(Codes!G97=1,100,IF(Codes!G97=9,Paramètres!$D$162,IF(Codes!G97=2,Paramètres!$D$163,IF(Codes!G97=3,Paramètres!$D$164,IF(Codes!G97="A","",0))))),"")</f>
        <v/>
      </c>
      <c r="F91" s="67" t="str">
        <f>IF(Codes!H97&lt;&gt;"",IF(Codes!H97=1,100,IF(Codes!H97=9,Paramètres!$D$162,IF(Codes!H97=2,Paramètres!$D$163,IF(Codes!H97=3,Paramètres!$D$164,IF(Codes!H97="A","",0))))),"")</f>
        <v/>
      </c>
      <c r="G91" s="67" t="str">
        <f>IF(Codes!I97&lt;&gt;"",IF(Codes!I97=1,100,IF(Codes!I97=9,Paramètres!$D$162,IF(Codes!I97=2,Paramètres!$D$163,IF(Codes!I97=3,Paramètres!$D$164,IF(Codes!I97="A","",0))))),"")</f>
        <v/>
      </c>
      <c r="H91" s="67" t="str">
        <f>IF(Codes!J97&lt;&gt;"",IF(Codes!J97=1,100,IF(Codes!J97=9,Paramètres!$D$162,IF(Codes!J97=2,Paramètres!$D$163,IF(Codes!J97=3,Paramètres!$D$164,IF(Codes!J97="A","",0))))),"")</f>
        <v/>
      </c>
      <c r="I91" s="67" t="str">
        <f>IF(Codes!K97&lt;&gt;"",IF(Codes!K97=1,100,IF(Codes!K97=9,Paramètres!$D$162,IF(Codes!K97=2,Paramètres!$D$163,IF(Codes!K97=3,Paramètres!$D$164,IF(Codes!K97="A","",0))))),"")</f>
        <v/>
      </c>
      <c r="J91" s="67" t="str">
        <f>IF(Codes!L97&lt;&gt;"",IF(Codes!L97=1,100,IF(Codes!L97=9,Paramètres!$D$162,IF(Codes!L97=2,Paramètres!$D$163,IF(Codes!L97=3,Paramètres!$D$164,IF(Codes!L97="A","",0))))),"")</f>
        <v/>
      </c>
      <c r="K91" s="67" t="str">
        <f>IF(Codes!M97&lt;&gt;"",IF(Codes!M97=1,100,IF(Codes!M97=9,Paramètres!$D$162,IF(Codes!M97=2,Paramètres!$D$163,IF(Codes!M97=3,Paramètres!$D$164,IF(Codes!M97="A","",0))))),"")</f>
        <v/>
      </c>
      <c r="L91" s="67" t="str">
        <f>IF(Codes!N97&lt;&gt;"",IF(Codes!N97=1,100,IF(Codes!N97=9,Paramètres!$D$162,IF(Codes!N97=2,Paramètres!$D$163,IF(Codes!N97=3,Paramètres!$D$164,IF(Codes!N97="A","",0))))),"")</f>
        <v/>
      </c>
      <c r="M91" s="67" t="str">
        <f>IF(Codes!O97&lt;&gt;"",IF(Codes!O97=1,100,IF(Codes!O97=9,Paramètres!$D$162,IF(Codes!O97=2,Paramètres!$D$163,IF(Codes!O97=3,Paramètres!$D$164,IF(Codes!O97="A","",0))))),"")</f>
        <v/>
      </c>
      <c r="N91" s="67" t="str">
        <f>IF(Codes!P97&lt;&gt;"",IF(Codes!P97=1,100,IF(Codes!P97=9,Paramètres!$D$162,IF(Codes!P97=2,Paramètres!$D$163,IF(Codes!P97=3,Paramètres!$D$164,IF(Codes!P97="A","",0))))),"")</f>
        <v/>
      </c>
      <c r="O91" s="67" t="str">
        <f>IF(Codes!Q97&lt;&gt;"",IF(Codes!Q97=1,100,IF(Codes!Q97=9,Paramètres!$D$162,IF(Codes!Q97=2,Paramètres!$D$163,IF(Codes!Q97=3,Paramètres!$D$164,IF(Codes!Q97="A","",0))))),"")</f>
        <v/>
      </c>
      <c r="P91" s="67" t="str">
        <f>IF(Codes!R97&lt;&gt;"",IF(Codes!R97=1,100,IF(Codes!R97=9,Paramètres!$D$162,IF(Codes!R97=2,Paramètres!$D$163,IF(Codes!R97=3,Paramètres!$D$164,IF(Codes!R97="A","",0))))),"")</f>
        <v/>
      </c>
      <c r="Q91" s="67" t="str">
        <f>IF(Codes!S97&lt;&gt;"",IF(Codes!S97=1,100,IF(Codes!S97=9,Paramètres!$D$162,IF(Codes!S97=2,Paramètres!$D$163,IF(Codes!S97=3,Paramètres!$D$164,IF(Codes!S97="A","",0))))),"")</f>
        <v/>
      </c>
      <c r="R91" s="67" t="str">
        <f>IF(Codes!T97&lt;&gt;"",IF(Codes!T97=1,100,IF(Codes!T97=9,Paramètres!$D$162,IF(Codes!T97=2,Paramètres!$D$163,IF(Codes!T97=3,Paramètres!$D$164,IF(Codes!T97="A","",0))))),"")</f>
        <v/>
      </c>
      <c r="S91" s="67" t="str">
        <f>IF(Codes!U97&lt;&gt;"",IF(Codes!U97=1,100,IF(Codes!U97=9,Paramètres!$D$162,IF(Codes!U97=2,Paramètres!$D$163,IF(Codes!U97=3,Paramètres!$D$164,IF(Codes!U97="A","",0))))),"")</f>
        <v/>
      </c>
      <c r="T91" s="67" t="str">
        <f>IF(Codes!V97&lt;&gt;"",IF(Codes!V97=1,100,IF(Codes!V97=9,Paramètres!$D$162,IF(Codes!V97=2,Paramètres!$D$163,IF(Codes!V97=3,Paramètres!$D$164,IF(Codes!V97="A","",0))))),"")</f>
        <v/>
      </c>
      <c r="U91" s="67" t="str">
        <f>IF(Codes!W97&lt;&gt;"",IF(Codes!W97=1,100,IF(Codes!W97=9,Paramètres!$D$162,IF(Codes!W97=2,Paramètres!$D$163,IF(Codes!W97=3,Paramètres!$D$164,IF(Codes!W97="A","",0))))),"")</f>
        <v/>
      </c>
      <c r="V91" s="67" t="str">
        <f>IF(Codes!X97&lt;&gt;"",IF(Codes!X97=1,100,IF(Codes!X97=9,Paramètres!$D$162,IF(Codes!X97=2,Paramètres!$D$163,IF(Codes!X97=3,Paramètres!$D$164,IF(Codes!X97="A","",0))))),"")</f>
        <v/>
      </c>
      <c r="W91" s="67" t="str">
        <f>IF(Codes!Y97&lt;&gt;"",IF(Codes!Y97=1,100,IF(Codes!Y97=9,Paramètres!$D$162,IF(Codes!Y97=2,Paramètres!$D$163,IF(Codes!Y97=3,Paramètres!$D$164,IF(Codes!Y97="A","",0))))),"")</f>
        <v/>
      </c>
      <c r="X91" s="67" t="str">
        <f>IF(Codes!Z97&lt;&gt;"",IF(Codes!Z97=1,100,IF(Codes!Z97=9,Paramètres!$D$162,IF(Codes!Z97=2,Paramètres!$D$163,IF(Codes!Z97=3,Paramètres!$D$164,IF(Codes!Z97="A","",0))))),"")</f>
        <v/>
      </c>
      <c r="Y91" s="67" t="str">
        <f>IF(Codes!AA97&lt;&gt;"",IF(Codes!AA97=1,100,IF(Codes!AA97=9,Paramètres!$D$162,IF(Codes!AA97=2,Paramètres!$D$163,IF(Codes!AA97=3,Paramètres!$D$164,IF(Codes!AA97="A","",0))))),"")</f>
        <v/>
      </c>
      <c r="Z91" s="67" t="str">
        <f>IF(Codes!AB97&lt;&gt;"",IF(Codes!AB97=1,100,IF(Codes!AB97=9,Paramètres!$D$162,IF(Codes!AB97=2,Paramètres!$D$163,IF(Codes!AB97=3,Paramètres!$D$164,IF(Codes!AB97="A","",0))))),"")</f>
        <v/>
      </c>
      <c r="AA91" s="67" t="str">
        <f>IF(Codes!AC97&lt;&gt;"",IF(Codes!AC97=1,100,IF(Codes!AC97=9,Paramètres!$D$162,IF(Codes!AC97=2,Paramètres!$D$163,IF(Codes!AC97=3,Paramètres!$D$164,IF(Codes!AC97="A","",0))))),"")</f>
        <v/>
      </c>
      <c r="AB91" s="67" t="str">
        <f>IF(Codes!AD97&lt;&gt;"",IF(Codes!AD97=1,100,IF(Codes!AD97=9,Paramètres!$D$162,IF(Codes!AD97=2,Paramètres!$D$163,IF(Codes!AD97=3,Paramètres!$D$164,IF(Codes!AD97="A","",0))))),"")</f>
        <v/>
      </c>
      <c r="AC91" s="67" t="str">
        <f>IF(Codes!AE97&lt;&gt;"",IF(Codes!AE97=1,100,IF(Codes!AE97=9,Paramètres!$D$162,IF(Codes!AE97=2,Paramètres!$D$163,IF(Codes!AE97=3,Paramètres!$D$164,IF(Codes!AE97="A","",0))))),"")</f>
        <v/>
      </c>
      <c r="AD91" s="67" t="str">
        <f>IF(Codes!AF97&lt;&gt;"",IF(Codes!AF97=1,100,IF(Codes!AF97=9,Paramètres!$D$162,IF(Codes!AF97=2,Paramètres!$D$163,IF(Codes!AF97=3,Paramètres!$D$164,IF(Codes!AF97="A","",0))))),"")</f>
        <v/>
      </c>
      <c r="AE91" s="67" t="str">
        <f>IF(Codes!AG97&lt;&gt;"",IF(Codes!AG97=1,100,IF(Codes!AG97=9,Paramètres!$D$162,IF(Codes!AG97=2,Paramètres!$D$163,IF(Codes!AG97=3,Paramètres!$D$164,IF(Codes!AG97="A","",0))))),"")</f>
        <v/>
      </c>
      <c r="AF91" s="67" t="str">
        <f>IF(Codes!AH97&lt;&gt;"",IF(Codes!AH97=1,100,IF(Codes!AH97=9,Paramètres!$D$162,IF(Codes!AH97=2,Paramètres!$D$163,IF(Codes!AH97=3,Paramètres!$D$164,IF(Codes!AH97="A","",0))))),"")</f>
        <v/>
      </c>
      <c r="AG91" s="67" t="str">
        <f>IF(Codes!AI97&lt;&gt;"",IF(Codes!AI97=1,100,IF(Codes!AI97=9,Paramètres!$D$162,IF(Codes!AI97=2,Paramètres!$D$163,IF(Codes!AI97=3,Paramètres!$D$164,IF(Codes!AI97="A","",0))))),"")</f>
        <v/>
      </c>
      <c r="AH91" s="67" t="str">
        <f>IF(Codes!AJ97&lt;&gt;"",IF(Codes!AJ97=1,100,IF(Codes!AJ97=9,Paramètres!$D$162,IF(Codes!AJ97=2,Paramètres!$D$163,IF(Codes!AJ97=3,Paramètres!$D$164,IF(Codes!AJ97="A","",0))))),"")</f>
        <v/>
      </c>
      <c r="AI91" s="67" t="str">
        <f>IF(Codes!AK97&lt;&gt;"",IF(Codes!AK97=1,100,IF(Codes!AK97=9,Paramètres!$D$162,IF(Codes!AK97=2,Paramètres!$D$163,IF(Codes!AK97=3,Paramètres!$D$164,IF(Codes!AK97="A","",0))))),"")</f>
        <v/>
      </c>
      <c r="AJ91" s="67" t="str">
        <f>IF(Codes!AL97&lt;&gt;"",IF(Codes!AL97=1,100,IF(Codes!AL97=9,Paramètres!$D$162,IF(Codes!AL97=2,Paramètres!$D$163,IF(Codes!AL97=3,Paramètres!$D$164,IF(Codes!AL97="A","",0))))),"")</f>
        <v/>
      </c>
      <c r="AK91" s="67" t="str">
        <f>IF(Codes!AM97&lt;&gt;"",IF(Codes!AM97=1,100,IF(Codes!AM97=9,Paramètres!$D$162,IF(Codes!AM97=2,Paramètres!$D$163,IF(Codes!AM97=3,Paramètres!$D$164,IF(Codes!AM97="A","",0))))),"")</f>
        <v/>
      </c>
      <c r="AL91" s="67" t="str">
        <f>IF(Codes!AN97&lt;&gt;"",IF(Codes!AN97=1,100,IF(Codes!AN97=9,Paramètres!$D$162,IF(Codes!AN97=2,Paramètres!$D$163,IF(Codes!AN97=3,Paramètres!$D$164,IF(Codes!AN97="A","",0))))),"")</f>
        <v/>
      </c>
      <c r="AM91" s="67" t="str">
        <f>IF(Codes!AO97&lt;&gt;"",IF(Codes!AO97=1,100,IF(Codes!AO97=9,50,IF(Codes!AO97=2,Paramètres!$D$163,IF(Codes!AO97=3,Paramètres!$D$164,IF(Codes!AO97="A","",0))))),"")</f>
        <v/>
      </c>
      <c r="AN91" s="67" t="str">
        <f>IF(Codes!AP97&lt;&gt;"",IF(Codes!AP97=1,100,IF(Codes!AP97=9,50,IF(Codes!AP97=2,Paramètres!$D$163,IF(Codes!AP97=3,Paramètres!$D$164,IF(Codes!AP97="A","",0))))),"")</f>
        <v/>
      </c>
      <c r="AO91" s="67" t="str">
        <f>IF(Codes!AQ97&lt;&gt;"",IF(Codes!AQ97=1,100,IF(Codes!AQ97=9,50,IF(Codes!AQ97=2,Paramètres!$D$163,IF(Codes!AQ97=3,Paramètres!$D$164,IF(Codes!AQ97="A","",0))))),"")</f>
        <v/>
      </c>
      <c r="AP91" s="67" t="str">
        <f>IF(Codes!AR97&lt;&gt;"",IF(Codes!AR97=1,100,IF(Codes!AR97=9,50,IF(Codes!AR97=2,Paramètres!$D$163,IF(Codes!AR97=3,Paramètres!$D$164,IF(Codes!AR97="A","",0))))),"")</f>
        <v/>
      </c>
      <c r="AQ91" s="67" t="str">
        <f>IF(Codes!AS97&lt;&gt;"",IF(Codes!AS97=1,100,IF(Codes!AS97=9,Paramètres!$D$162,IF(Codes!AS97=2,Paramètres!$D$163,IF(Codes!AS97=3,Paramètres!$D$164,IF(Codes!AS97="A","",0))))),"")</f>
        <v/>
      </c>
      <c r="AR91" s="67" t="str">
        <f>IF(Codes!AT97&lt;&gt;"",IF(Codes!AT97=1,100,IF(Codes!AT97=9,50,IF(Codes!AT97=2,Paramètres!$D$163,IF(Codes!AT97=3,Paramètres!$D$164,IF(Codes!AT97="A","",0))))),"")</f>
        <v/>
      </c>
      <c r="AS91" s="67" t="str">
        <f>IF(Codes!AU97&lt;&gt;"",IF(Codes!AU97=1,100,IF(Codes!AU97=9,Paramètres!$D$162,IF(Codes!AU97=2,Paramètres!$D$163,IF(Codes!AU97=3,Paramètres!$D$164,IF(Codes!AU97="A","",0))))),"")</f>
        <v/>
      </c>
      <c r="AT91" s="67" t="str">
        <f>IF(Codes!AV97&lt;&gt;"",IF(Codes!AV97=1,100,IF(Codes!AV97=9,50,IF(Codes!AV97=2,Paramètres!$D$163,IF(Codes!AV97=3,Paramètres!$D$164,IF(Codes!AV97="A","",0))))),"")</f>
        <v/>
      </c>
      <c r="AU91" s="67" t="str">
        <f>IF(Codes!AW97&lt;&gt;"",IF(Codes!AW97=1,100,IF(Codes!AW97=9,Paramètres!$D$162,IF(Codes!AW97=2,Paramètres!$D$163,IF(Codes!AW97=3,Paramètres!$D$164,IF(Codes!AW97="A","",0))))),"")</f>
        <v/>
      </c>
      <c r="AV91" s="67" t="str">
        <f>IF(Codes!AX97&lt;&gt;"",IF(Codes!AX97=1,100,IF(Codes!AX97=9,Paramètres!$D$162,IF(Codes!AX97=2,Paramètres!$D$163,IF(Codes!AX97=3,Paramètres!$D$164,IF(Codes!AX97="A","",0))))),"")</f>
        <v/>
      </c>
      <c r="AW91" s="67" t="str">
        <f>IF(Codes!AY97&lt;&gt;"",IF(Codes!AY97=1,100,IF(Codes!AY97=9,Paramètres!$D$162,IF(Codes!AY97=2,Paramètres!$D$163,IF(Codes!AY97=3,Paramètres!$D$164,IF(Codes!AY97="A","",0))))),"")</f>
        <v/>
      </c>
      <c r="AX91" s="67" t="str">
        <f>IF(Codes!AZ97&lt;&gt;"",IF(Codes!AZ97=1,100,IF(Codes!AZ97=9,50,IF(Codes!AZ97=2,Paramètres!$D$163,IF(Codes!AZ97=3,Paramètres!$D$164,IF(Codes!AZ97="A","",0))))),"")</f>
        <v/>
      </c>
      <c r="AY91" s="67" t="str">
        <f>IF(Codes!BA97&lt;&gt;"",IF(Codes!BA97=1,100,IF(Codes!BA97=9,Paramètres!$D$162,IF(Codes!BA97=2,Paramètres!$D$163,IF(Codes!BA97=3,Paramètres!$D$164,IF(Codes!BA97="A","",0))))),"")</f>
        <v/>
      </c>
      <c r="AZ91" s="67" t="str">
        <f>IF(Codes!BB97&lt;&gt;"",IF(Codes!BB97=1,100,IF(Codes!BB97=9,Paramètres!$D$162,IF(Codes!BB97=2,Paramètres!$D$163,IF(Codes!BB97=3,Paramètres!$D$164,IF(Codes!BB97="A","",0))))),"")</f>
        <v/>
      </c>
      <c r="BA91" s="67" t="str">
        <f>IF(Codes!BC97&lt;&gt;"",IF(Codes!BC97=1,100,IF(Codes!BC97=9,Paramètres!$D$162,IF(Codes!BC97=2,Paramètres!$D$163,IF(Codes!BC97=3,Paramètres!$D$164,IF(Codes!BC97="A","",0))))),"")</f>
        <v/>
      </c>
      <c r="BB91" s="67" t="str">
        <f>IF(Codes!BD97&lt;&gt;"",IF(Codes!BD97=1,100,IF(Codes!BD97=9,Paramètres!$D$162,IF(Codes!BD97=2,Paramètres!$D$163,IF(Codes!BD97=3,Paramètres!$D$164,IF(Codes!BD97="A","",0))))),"")</f>
        <v/>
      </c>
      <c r="BC91" s="67" t="str">
        <f>IF(Codes!BE97&lt;&gt;"",IF(Codes!BE97=1,100,IF(Codes!BE97=9,Paramètres!$D$162,IF(Codes!BE97=2,Paramètres!$D$163,IF(Codes!BE97=3,Paramètres!$D$164,IF(Codes!BE97="A","",0))))),"")</f>
        <v/>
      </c>
      <c r="BD91" s="67" t="str">
        <f>IF(Codes!BF97&lt;&gt;"",IF(Codes!BF97=1,100,IF(Codes!BF97=9,Paramètres!$D$162,IF(Codes!BF97=2,Paramètres!$D$163,IF(Codes!BF97=3,Paramètres!$D$164,IF(Codes!BF97="A","",0))))),"")</f>
        <v/>
      </c>
      <c r="BE91" s="67" t="str">
        <f>IF(Codes!BG97&lt;&gt;"",IF(Codes!BG97=1,100,IF(Codes!BG97=9,Paramètres!$D$162,IF(Codes!BG97=2,Paramètres!$D$163,IF(Codes!BG97=3,Paramètres!$D$164,IF(Codes!BG97="A","",0))))),"")</f>
        <v/>
      </c>
      <c r="BF91" s="67" t="str">
        <f>IF(Codes!BH97&lt;&gt;"",IF(Codes!BH97=1,100,IF(Codes!BH97=9,Paramètres!$D$162,IF(Codes!BH97=2,Paramètres!$D$163,IF(Codes!BH97=3,Paramètres!$D$164,IF(Codes!BH97="A","",0))))),"")</f>
        <v/>
      </c>
      <c r="BG91" s="67" t="str">
        <f>IF(Codes!BI97&lt;&gt;"",IF(Codes!BI97=1,100,IF(Codes!BI97=9,Paramètres!$D$162,IF(Codes!BI97=2,Paramètres!$D$163,IF(Codes!BI97=3,Paramètres!$D$164,IF(Codes!BI97="A","",0))))),"")</f>
        <v/>
      </c>
      <c r="BH91" s="67" t="str">
        <f>IF(Codes!BJ97&lt;&gt;"",IF(Codes!BJ97=1,100,IF(Codes!BJ97=9,50,IF(Codes!BJ97=2,Paramètres!$D$163,IF(Codes!BJ97=3,Paramètres!$D$164,IF(Codes!BJ97="A","",0))))),"")</f>
        <v/>
      </c>
      <c r="BI91" s="67" t="str">
        <f>IF(Codes!BK97&lt;&gt;"",IF(Codes!BK97=1,100,IF(Codes!BK97=9,Paramètres!$D$162,IF(Codes!BK97=2,Paramètres!$D$163,IF(Codes!BK97=3,Paramètres!$D$164,IF(Codes!BK97="A","",0))))),"")</f>
        <v/>
      </c>
      <c r="BJ91" s="67" t="str">
        <f>IF(Codes!BL97&lt;&gt;"",IF(Codes!BL97=1,100,IF(Codes!BL97=9,Paramètres!$D$162,IF(Codes!BL97=2,Paramètres!$D$163,IF(Codes!BL97=3,Paramètres!$D$164,IF(Codes!BL97="A","",0))))),"")</f>
        <v/>
      </c>
      <c r="BK91" s="67" t="str">
        <f>IF(Codes!BM97&lt;&gt;"",IF(Codes!BM97=1,100,IF(Codes!BM97=9,Paramètres!$D$162,IF(Codes!BM97=2,Paramètres!$D$163,IF(Codes!BM97=3,Paramètres!$D$164,IF(Codes!BM97="A","",0))))),"")</f>
        <v/>
      </c>
      <c r="BL91" s="67" t="str">
        <f>IF(Codes!BN97&lt;&gt;"",IF(Codes!BN97=1,100,IF(Codes!BN97=9,Paramètres!$D$162,IF(Codes!BN97=2,Paramètres!$D$163,IF(Codes!BN97=3,Paramètres!$D$164,IF(Codes!BN97="A","",0))))),"")</f>
        <v/>
      </c>
      <c r="BM91" s="67" t="str">
        <f>IF(Codes!BO97&lt;&gt;"",IF(Codes!BO97=1,100,IF(Codes!BO97=9,Paramètres!$D$162,IF(Codes!BO97=2,Paramètres!$D$163,IF(Codes!BO97=3,Paramètres!$D$164,IF(Codes!BO97="A","",0))))),"")</f>
        <v/>
      </c>
      <c r="BN91" s="67" t="str">
        <f>IF(Codes!BP97&lt;&gt;"",IF(Codes!BP97=1,100,IF(Codes!BP97=9,Paramètres!$D$162,IF(Codes!BP97=2,Paramètres!$D$163,IF(Codes!BP97=3,Paramètres!$D$164,IF(Codes!BP97="A","",0))))),"")</f>
        <v/>
      </c>
      <c r="BO91" s="67" t="str">
        <f>IF(Codes!BQ97&lt;&gt;"",IF(Codes!BQ97=1,100,IF(Codes!BQ97=9,Paramètres!$D$162,IF(Codes!BQ97=2,Paramètres!$D$163,IF(Codes!BQ97=3,Paramètres!$D$164,IF(Codes!BQ97="A","",0))))),"")</f>
        <v/>
      </c>
      <c r="BP91" s="67" t="str">
        <f>IF(Codes!BR97&lt;&gt;"",IF(Codes!BR97=1,100,IF(Codes!BR97=9,Paramètres!$D$162,IF(Codes!BR97=2,Paramètres!$D$163,IF(Codes!BR97=3,Paramètres!$D$164,IF(Codes!BR97="A","",0))))),"")</f>
        <v/>
      </c>
      <c r="BQ91" s="67" t="str">
        <f>IF(Codes!BS97&lt;&gt;"",IF(Codes!BS97=1,100,IF(Codes!BS97=9,Paramètres!$D$162,IF(Codes!BS97=2,Paramètres!$D$163,IF(Codes!BS97=3,Paramètres!$D$164,IF(Codes!BS97="A","",0))))),"")</f>
        <v/>
      </c>
      <c r="BR91" s="67" t="str">
        <f>IF(Codes!BT97&lt;&gt;"",IF(Codes!BT97=1,100,IF(Codes!BT97=9,Paramètres!$D$162,IF(Codes!BT97=2,Paramètres!$D$163,IF(Codes!BT97=3,Paramètres!$D$164,IF(Codes!BT97="A","",0))))),"")</f>
        <v/>
      </c>
      <c r="BS91" s="67" t="str">
        <f>IF(Codes!BU97&lt;&gt;"",IF(Codes!BU97=1,100,IF(Codes!BU97=9,Paramètres!$D$162,IF(Codes!BU97=2,Paramètres!$D$163,IF(Codes!BU97=3,Paramètres!$D$164,IF(Codes!BU97="A","",0))))),"")</f>
        <v/>
      </c>
      <c r="BT91" s="67" t="str">
        <f>Codes!C97</f>
        <v/>
      </c>
    </row>
    <row r="92" spans="1:72" s="70" customFormat="1" ht="23.25">
      <c r="A92" s="69" t="str">
        <f>Codes!C98</f>
        <v/>
      </c>
      <c r="B92" s="67" t="str">
        <f>IF(Codes!D98&lt;&gt;"",IF(Codes!D98=1,100,IF(Codes!D98=9,Paramètres!$D$162,IF(Codes!D98=2,Paramètres!$D$163,IF(Codes!D98=3,Paramètres!$D$164,IF(Codes!D98="A","",0))))),"")</f>
        <v/>
      </c>
      <c r="C92" s="67" t="str">
        <f>IF(Codes!E98&lt;&gt;"",IF(Codes!E98=1,100,IF(Codes!E98=9,Paramètres!$D$162,IF(Codes!E98=2,Paramètres!$D$163,IF(Codes!E98=3,Paramètres!$D$164,IF(Codes!E98="A","",0))))),"")</f>
        <v/>
      </c>
      <c r="D92" s="67" t="str">
        <f>IF(Codes!F98&lt;&gt;"",IF(Codes!F98=1,100,IF(Codes!F98=9,Paramètres!$D$162,IF(Codes!F98=2,Paramètres!$D$163,IF(Codes!F98=3,Paramètres!$D$164,IF(Codes!F98="A","",0))))),"")</f>
        <v/>
      </c>
      <c r="E92" s="67" t="str">
        <f>IF(Codes!G98&lt;&gt;"",IF(Codes!G98=1,100,IF(Codes!G98=9,Paramètres!$D$162,IF(Codes!G98=2,Paramètres!$D$163,IF(Codes!G98=3,Paramètres!$D$164,IF(Codes!G98="A","",0))))),"")</f>
        <v/>
      </c>
      <c r="F92" s="67" t="str">
        <f>IF(Codes!H98&lt;&gt;"",IF(Codes!H98=1,100,IF(Codes!H98=9,Paramètres!$D$162,IF(Codes!H98=2,Paramètres!$D$163,IF(Codes!H98=3,Paramètres!$D$164,IF(Codes!H98="A","",0))))),"")</f>
        <v/>
      </c>
      <c r="G92" s="67" t="str">
        <f>IF(Codes!I98&lt;&gt;"",IF(Codes!I98=1,100,IF(Codes!I98=9,Paramètres!$D$162,IF(Codes!I98=2,Paramètres!$D$163,IF(Codes!I98=3,Paramètres!$D$164,IF(Codes!I98="A","",0))))),"")</f>
        <v/>
      </c>
      <c r="H92" s="67" t="str">
        <f>IF(Codes!J98&lt;&gt;"",IF(Codes!J98=1,100,IF(Codes!J98=9,Paramètres!$D$162,IF(Codes!J98=2,Paramètres!$D$163,IF(Codes!J98=3,Paramètres!$D$164,IF(Codes!J98="A","",0))))),"")</f>
        <v/>
      </c>
      <c r="I92" s="67" t="str">
        <f>IF(Codes!K98&lt;&gt;"",IF(Codes!K98=1,100,IF(Codes!K98=9,Paramètres!$D$162,IF(Codes!K98=2,Paramètres!$D$163,IF(Codes!K98=3,Paramètres!$D$164,IF(Codes!K98="A","",0))))),"")</f>
        <v/>
      </c>
      <c r="J92" s="67" t="str">
        <f>IF(Codes!L98&lt;&gt;"",IF(Codes!L98=1,100,IF(Codes!L98=9,Paramètres!$D$162,IF(Codes!L98=2,Paramètres!$D$163,IF(Codes!L98=3,Paramètres!$D$164,IF(Codes!L98="A","",0))))),"")</f>
        <v/>
      </c>
      <c r="K92" s="67" t="str">
        <f>IF(Codes!M98&lt;&gt;"",IF(Codes!M98=1,100,IF(Codes!M98=9,Paramètres!$D$162,IF(Codes!M98=2,Paramètres!$D$163,IF(Codes!M98=3,Paramètres!$D$164,IF(Codes!M98="A","",0))))),"")</f>
        <v/>
      </c>
      <c r="L92" s="67" t="str">
        <f>IF(Codes!N98&lt;&gt;"",IF(Codes!N98=1,100,IF(Codes!N98=9,Paramètres!$D$162,IF(Codes!N98=2,Paramètres!$D$163,IF(Codes!N98=3,Paramètres!$D$164,IF(Codes!N98="A","",0))))),"")</f>
        <v/>
      </c>
      <c r="M92" s="67" t="str">
        <f>IF(Codes!O98&lt;&gt;"",IF(Codes!O98=1,100,IF(Codes!O98=9,Paramètres!$D$162,IF(Codes!O98=2,Paramètres!$D$163,IF(Codes!O98=3,Paramètres!$D$164,IF(Codes!O98="A","",0))))),"")</f>
        <v/>
      </c>
      <c r="N92" s="67" t="str">
        <f>IF(Codes!P98&lt;&gt;"",IF(Codes!P98=1,100,IF(Codes!P98=9,Paramètres!$D$162,IF(Codes!P98=2,Paramètres!$D$163,IF(Codes!P98=3,Paramètres!$D$164,IF(Codes!P98="A","",0))))),"")</f>
        <v/>
      </c>
      <c r="O92" s="67" t="str">
        <f>IF(Codes!Q98&lt;&gt;"",IF(Codes!Q98=1,100,IF(Codes!Q98=9,Paramètres!$D$162,IF(Codes!Q98=2,Paramètres!$D$163,IF(Codes!Q98=3,Paramètres!$D$164,IF(Codes!Q98="A","",0))))),"")</f>
        <v/>
      </c>
      <c r="P92" s="67" t="str">
        <f>IF(Codes!R98&lt;&gt;"",IF(Codes!R98=1,100,IF(Codes!R98=9,Paramètres!$D$162,IF(Codes!R98=2,Paramètres!$D$163,IF(Codes!R98=3,Paramètres!$D$164,IF(Codes!R98="A","",0))))),"")</f>
        <v/>
      </c>
      <c r="Q92" s="67" t="str">
        <f>IF(Codes!S98&lt;&gt;"",IF(Codes!S98=1,100,IF(Codes!S98=9,Paramètres!$D$162,IF(Codes!S98=2,Paramètres!$D$163,IF(Codes!S98=3,Paramètres!$D$164,IF(Codes!S98="A","",0))))),"")</f>
        <v/>
      </c>
      <c r="R92" s="67" t="str">
        <f>IF(Codes!T98&lt;&gt;"",IF(Codes!T98=1,100,IF(Codes!T98=9,Paramètres!$D$162,IF(Codes!T98=2,Paramètres!$D$163,IF(Codes!T98=3,Paramètres!$D$164,IF(Codes!T98="A","",0))))),"")</f>
        <v/>
      </c>
      <c r="S92" s="67" t="str">
        <f>IF(Codes!U98&lt;&gt;"",IF(Codes!U98=1,100,IF(Codes!U98=9,Paramètres!$D$162,IF(Codes!U98=2,Paramètres!$D$163,IF(Codes!U98=3,Paramètres!$D$164,IF(Codes!U98="A","",0))))),"")</f>
        <v/>
      </c>
      <c r="T92" s="67" t="str">
        <f>IF(Codes!V98&lt;&gt;"",IF(Codes!V98=1,100,IF(Codes!V98=9,Paramètres!$D$162,IF(Codes!V98=2,Paramètres!$D$163,IF(Codes!V98=3,Paramètres!$D$164,IF(Codes!V98="A","",0))))),"")</f>
        <v/>
      </c>
      <c r="U92" s="67" t="str">
        <f>IF(Codes!W98&lt;&gt;"",IF(Codes!W98=1,100,IF(Codes!W98=9,Paramètres!$D$162,IF(Codes!W98=2,Paramètres!$D$163,IF(Codes!W98=3,Paramètres!$D$164,IF(Codes!W98="A","",0))))),"")</f>
        <v/>
      </c>
      <c r="V92" s="67" t="str">
        <f>IF(Codes!X98&lt;&gt;"",IF(Codes!X98=1,100,IF(Codes!X98=9,Paramètres!$D$162,IF(Codes!X98=2,Paramètres!$D$163,IF(Codes!X98=3,Paramètres!$D$164,IF(Codes!X98="A","",0))))),"")</f>
        <v/>
      </c>
      <c r="W92" s="67" t="str">
        <f>IF(Codes!Y98&lt;&gt;"",IF(Codes!Y98=1,100,IF(Codes!Y98=9,Paramètres!$D$162,IF(Codes!Y98=2,Paramètres!$D$163,IF(Codes!Y98=3,Paramètres!$D$164,IF(Codes!Y98="A","",0))))),"")</f>
        <v/>
      </c>
      <c r="X92" s="67" t="str">
        <f>IF(Codes!Z98&lt;&gt;"",IF(Codes!Z98=1,100,IF(Codes!Z98=9,Paramètres!$D$162,IF(Codes!Z98=2,Paramètres!$D$163,IF(Codes!Z98=3,Paramètres!$D$164,IF(Codes!Z98="A","",0))))),"")</f>
        <v/>
      </c>
      <c r="Y92" s="67" t="str">
        <f>IF(Codes!AA98&lt;&gt;"",IF(Codes!AA98=1,100,IF(Codes!AA98=9,Paramètres!$D$162,IF(Codes!AA98=2,Paramètres!$D$163,IF(Codes!AA98=3,Paramètres!$D$164,IF(Codes!AA98="A","",0))))),"")</f>
        <v/>
      </c>
      <c r="Z92" s="67" t="str">
        <f>IF(Codes!AB98&lt;&gt;"",IF(Codes!AB98=1,100,IF(Codes!AB98=9,Paramètres!$D$162,IF(Codes!AB98=2,Paramètres!$D$163,IF(Codes!AB98=3,Paramètres!$D$164,IF(Codes!AB98="A","",0))))),"")</f>
        <v/>
      </c>
      <c r="AA92" s="67" t="str">
        <f>IF(Codes!AC98&lt;&gt;"",IF(Codes!AC98=1,100,IF(Codes!AC98=9,Paramètres!$D$162,IF(Codes!AC98=2,Paramètres!$D$163,IF(Codes!AC98=3,Paramètres!$D$164,IF(Codes!AC98="A","",0))))),"")</f>
        <v/>
      </c>
      <c r="AB92" s="67" t="str">
        <f>IF(Codes!AD98&lt;&gt;"",IF(Codes!AD98=1,100,IF(Codes!AD98=9,Paramètres!$D$162,IF(Codes!AD98=2,Paramètres!$D$163,IF(Codes!AD98=3,Paramètres!$D$164,IF(Codes!AD98="A","",0))))),"")</f>
        <v/>
      </c>
      <c r="AC92" s="67" t="str">
        <f>IF(Codes!AE98&lt;&gt;"",IF(Codes!AE98=1,100,IF(Codes!AE98=9,Paramètres!$D$162,IF(Codes!AE98=2,Paramètres!$D$163,IF(Codes!AE98=3,Paramètres!$D$164,IF(Codes!AE98="A","",0))))),"")</f>
        <v/>
      </c>
      <c r="AD92" s="67" t="str">
        <f>IF(Codes!AF98&lt;&gt;"",IF(Codes!AF98=1,100,IF(Codes!AF98=9,Paramètres!$D$162,IF(Codes!AF98=2,Paramètres!$D$163,IF(Codes!AF98=3,Paramètres!$D$164,IF(Codes!AF98="A","",0))))),"")</f>
        <v/>
      </c>
      <c r="AE92" s="67" t="str">
        <f>IF(Codes!AG98&lt;&gt;"",IF(Codes!AG98=1,100,IF(Codes!AG98=9,Paramètres!$D$162,IF(Codes!AG98=2,Paramètres!$D$163,IF(Codes!AG98=3,Paramètres!$D$164,IF(Codes!AG98="A","",0))))),"")</f>
        <v/>
      </c>
      <c r="AF92" s="67" t="str">
        <f>IF(Codes!AH98&lt;&gt;"",IF(Codes!AH98=1,100,IF(Codes!AH98=9,Paramètres!$D$162,IF(Codes!AH98=2,Paramètres!$D$163,IF(Codes!AH98=3,Paramètres!$D$164,IF(Codes!AH98="A","",0))))),"")</f>
        <v/>
      </c>
      <c r="AG92" s="67" t="str">
        <f>IF(Codes!AI98&lt;&gt;"",IF(Codes!AI98=1,100,IF(Codes!AI98=9,Paramètres!$D$162,IF(Codes!AI98=2,Paramètres!$D$163,IF(Codes!AI98=3,Paramètres!$D$164,IF(Codes!AI98="A","",0))))),"")</f>
        <v/>
      </c>
      <c r="AH92" s="67" t="str">
        <f>IF(Codes!AJ98&lt;&gt;"",IF(Codes!AJ98=1,100,IF(Codes!AJ98=9,Paramètres!$D$162,IF(Codes!AJ98=2,Paramètres!$D$163,IF(Codes!AJ98=3,Paramètres!$D$164,IF(Codes!AJ98="A","",0))))),"")</f>
        <v/>
      </c>
      <c r="AI92" s="67" t="str">
        <f>IF(Codes!AK98&lt;&gt;"",IF(Codes!AK98=1,100,IF(Codes!AK98=9,Paramètres!$D$162,IF(Codes!AK98=2,Paramètres!$D$163,IF(Codes!AK98=3,Paramètres!$D$164,IF(Codes!AK98="A","",0))))),"")</f>
        <v/>
      </c>
      <c r="AJ92" s="67" t="str">
        <f>IF(Codes!AL98&lt;&gt;"",IF(Codes!AL98=1,100,IF(Codes!AL98=9,Paramètres!$D$162,IF(Codes!AL98=2,Paramètres!$D$163,IF(Codes!AL98=3,Paramètres!$D$164,IF(Codes!AL98="A","",0))))),"")</f>
        <v/>
      </c>
      <c r="AK92" s="67" t="str">
        <f>IF(Codes!AM98&lt;&gt;"",IF(Codes!AM98=1,100,IF(Codes!AM98=9,Paramètres!$D$162,IF(Codes!AM98=2,Paramètres!$D$163,IF(Codes!AM98=3,Paramètres!$D$164,IF(Codes!AM98="A","",0))))),"")</f>
        <v/>
      </c>
      <c r="AL92" s="67" t="str">
        <f>IF(Codes!AN98&lt;&gt;"",IF(Codes!AN98=1,100,IF(Codes!AN98=9,Paramètres!$D$162,IF(Codes!AN98=2,Paramètres!$D$163,IF(Codes!AN98=3,Paramètres!$D$164,IF(Codes!AN98="A","",0))))),"")</f>
        <v/>
      </c>
      <c r="AM92" s="67" t="str">
        <f>IF(Codes!AO98&lt;&gt;"",IF(Codes!AO98=1,100,IF(Codes!AO98=9,50,IF(Codes!AO98=2,Paramètres!$D$163,IF(Codes!AO98=3,Paramètres!$D$164,IF(Codes!AO98="A","",0))))),"")</f>
        <v/>
      </c>
      <c r="AN92" s="67" t="str">
        <f>IF(Codes!AP98&lt;&gt;"",IF(Codes!AP98=1,100,IF(Codes!AP98=9,50,IF(Codes!AP98=2,Paramètres!$D$163,IF(Codes!AP98=3,Paramètres!$D$164,IF(Codes!AP98="A","",0))))),"")</f>
        <v/>
      </c>
      <c r="AO92" s="67" t="str">
        <f>IF(Codes!AQ98&lt;&gt;"",IF(Codes!AQ98=1,100,IF(Codes!AQ98=9,50,IF(Codes!AQ98=2,Paramètres!$D$163,IF(Codes!AQ98=3,Paramètres!$D$164,IF(Codes!AQ98="A","",0))))),"")</f>
        <v/>
      </c>
      <c r="AP92" s="67" t="str">
        <f>IF(Codes!AR98&lt;&gt;"",IF(Codes!AR98=1,100,IF(Codes!AR98=9,50,IF(Codes!AR98=2,Paramètres!$D$163,IF(Codes!AR98=3,Paramètres!$D$164,IF(Codes!AR98="A","",0))))),"")</f>
        <v/>
      </c>
      <c r="AQ92" s="67" t="str">
        <f>IF(Codes!AS98&lt;&gt;"",IF(Codes!AS98=1,100,IF(Codes!AS98=9,Paramètres!$D$162,IF(Codes!AS98=2,Paramètres!$D$163,IF(Codes!AS98=3,Paramètres!$D$164,IF(Codes!AS98="A","",0))))),"")</f>
        <v/>
      </c>
      <c r="AR92" s="67" t="str">
        <f>IF(Codes!AT98&lt;&gt;"",IF(Codes!AT98=1,100,IF(Codes!AT98=9,50,IF(Codes!AT98=2,Paramètres!$D$163,IF(Codes!AT98=3,Paramètres!$D$164,IF(Codes!AT98="A","",0))))),"")</f>
        <v/>
      </c>
      <c r="AS92" s="67" t="str">
        <f>IF(Codes!AU98&lt;&gt;"",IF(Codes!AU98=1,100,IF(Codes!AU98=9,Paramètres!$D$162,IF(Codes!AU98=2,Paramètres!$D$163,IF(Codes!AU98=3,Paramètres!$D$164,IF(Codes!AU98="A","",0))))),"")</f>
        <v/>
      </c>
      <c r="AT92" s="67" t="str">
        <f>IF(Codes!AV98&lt;&gt;"",IF(Codes!AV98=1,100,IF(Codes!AV98=9,50,IF(Codes!AV98=2,Paramètres!$D$163,IF(Codes!AV98=3,Paramètres!$D$164,IF(Codes!AV98="A","",0))))),"")</f>
        <v/>
      </c>
      <c r="AU92" s="67" t="str">
        <f>IF(Codes!AW98&lt;&gt;"",IF(Codes!AW98=1,100,IF(Codes!AW98=9,Paramètres!$D$162,IF(Codes!AW98=2,Paramètres!$D$163,IF(Codes!AW98=3,Paramètres!$D$164,IF(Codes!AW98="A","",0))))),"")</f>
        <v/>
      </c>
      <c r="AV92" s="67" t="str">
        <f>IF(Codes!AX98&lt;&gt;"",IF(Codes!AX98=1,100,IF(Codes!AX98=9,Paramètres!$D$162,IF(Codes!AX98=2,Paramètres!$D$163,IF(Codes!AX98=3,Paramètres!$D$164,IF(Codes!AX98="A","",0))))),"")</f>
        <v/>
      </c>
      <c r="AW92" s="67" t="str">
        <f>IF(Codes!AY98&lt;&gt;"",IF(Codes!AY98=1,100,IF(Codes!AY98=9,Paramètres!$D$162,IF(Codes!AY98=2,Paramètres!$D$163,IF(Codes!AY98=3,Paramètres!$D$164,IF(Codes!AY98="A","",0))))),"")</f>
        <v/>
      </c>
      <c r="AX92" s="67" t="str">
        <f>IF(Codes!AZ98&lt;&gt;"",IF(Codes!AZ98=1,100,IF(Codes!AZ98=9,50,IF(Codes!AZ98=2,Paramètres!$D$163,IF(Codes!AZ98=3,Paramètres!$D$164,IF(Codes!AZ98="A","",0))))),"")</f>
        <v/>
      </c>
      <c r="AY92" s="67" t="str">
        <f>IF(Codes!BA98&lt;&gt;"",IF(Codes!BA98=1,100,IF(Codes!BA98=9,Paramètres!$D$162,IF(Codes!BA98=2,Paramètres!$D$163,IF(Codes!BA98=3,Paramètres!$D$164,IF(Codes!BA98="A","",0))))),"")</f>
        <v/>
      </c>
      <c r="AZ92" s="67" t="str">
        <f>IF(Codes!BB98&lt;&gt;"",IF(Codes!BB98=1,100,IF(Codes!BB98=9,Paramètres!$D$162,IF(Codes!BB98=2,Paramètres!$D$163,IF(Codes!BB98=3,Paramètres!$D$164,IF(Codes!BB98="A","",0))))),"")</f>
        <v/>
      </c>
      <c r="BA92" s="67" t="str">
        <f>IF(Codes!BC98&lt;&gt;"",IF(Codes!BC98=1,100,IF(Codes!BC98=9,Paramètres!$D$162,IF(Codes!BC98=2,Paramètres!$D$163,IF(Codes!BC98=3,Paramètres!$D$164,IF(Codes!BC98="A","",0))))),"")</f>
        <v/>
      </c>
      <c r="BB92" s="67" t="str">
        <f>IF(Codes!BD98&lt;&gt;"",IF(Codes!BD98=1,100,IF(Codes!BD98=9,Paramètres!$D$162,IF(Codes!BD98=2,Paramètres!$D$163,IF(Codes!BD98=3,Paramètres!$D$164,IF(Codes!BD98="A","",0))))),"")</f>
        <v/>
      </c>
      <c r="BC92" s="67" t="str">
        <f>IF(Codes!BE98&lt;&gt;"",IF(Codes!BE98=1,100,IF(Codes!BE98=9,Paramètres!$D$162,IF(Codes!BE98=2,Paramètres!$D$163,IF(Codes!BE98=3,Paramètres!$D$164,IF(Codes!BE98="A","",0))))),"")</f>
        <v/>
      </c>
      <c r="BD92" s="67" t="str">
        <f>IF(Codes!BF98&lt;&gt;"",IF(Codes!BF98=1,100,IF(Codes!BF98=9,Paramètres!$D$162,IF(Codes!BF98=2,Paramètres!$D$163,IF(Codes!BF98=3,Paramètres!$D$164,IF(Codes!BF98="A","",0))))),"")</f>
        <v/>
      </c>
      <c r="BE92" s="67" t="str">
        <f>IF(Codes!BG98&lt;&gt;"",IF(Codes!BG98=1,100,IF(Codes!BG98=9,Paramètres!$D$162,IF(Codes!BG98=2,Paramètres!$D$163,IF(Codes!BG98=3,Paramètres!$D$164,IF(Codes!BG98="A","",0))))),"")</f>
        <v/>
      </c>
      <c r="BF92" s="67" t="str">
        <f>IF(Codes!BH98&lt;&gt;"",IF(Codes!BH98=1,100,IF(Codes!BH98=9,Paramètres!$D$162,IF(Codes!BH98=2,Paramètres!$D$163,IF(Codes!BH98=3,Paramètres!$D$164,IF(Codes!BH98="A","",0))))),"")</f>
        <v/>
      </c>
      <c r="BG92" s="67" t="str">
        <f>IF(Codes!BI98&lt;&gt;"",IF(Codes!BI98=1,100,IF(Codes!BI98=9,Paramètres!$D$162,IF(Codes!BI98=2,Paramètres!$D$163,IF(Codes!BI98=3,Paramètres!$D$164,IF(Codes!BI98="A","",0))))),"")</f>
        <v/>
      </c>
      <c r="BH92" s="67" t="str">
        <f>IF(Codes!BJ98&lt;&gt;"",IF(Codes!BJ98=1,100,IF(Codes!BJ98=9,50,IF(Codes!BJ98=2,Paramètres!$D$163,IF(Codes!BJ98=3,Paramètres!$D$164,IF(Codes!BJ98="A","",0))))),"")</f>
        <v/>
      </c>
      <c r="BI92" s="67" t="str">
        <f>IF(Codes!BK98&lt;&gt;"",IF(Codes!BK98=1,100,IF(Codes!BK98=9,Paramètres!$D$162,IF(Codes!BK98=2,Paramètres!$D$163,IF(Codes!BK98=3,Paramètres!$D$164,IF(Codes!BK98="A","",0))))),"")</f>
        <v/>
      </c>
      <c r="BJ92" s="67" t="str">
        <f>IF(Codes!BL98&lt;&gt;"",IF(Codes!BL98=1,100,IF(Codes!BL98=9,Paramètres!$D$162,IF(Codes!BL98=2,Paramètres!$D$163,IF(Codes!BL98=3,Paramètres!$D$164,IF(Codes!BL98="A","",0))))),"")</f>
        <v/>
      </c>
      <c r="BK92" s="67" t="str">
        <f>IF(Codes!BM98&lt;&gt;"",IF(Codes!BM98=1,100,IF(Codes!BM98=9,Paramètres!$D$162,IF(Codes!BM98=2,Paramètres!$D$163,IF(Codes!BM98=3,Paramètres!$D$164,IF(Codes!BM98="A","",0))))),"")</f>
        <v/>
      </c>
      <c r="BL92" s="67" t="str">
        <f>IF(Codes!BN98&lt;&gt;"",IF(Codes!BN98=1,100,IF(Codes!BN98=9,Paramètres!$D$162,IF(Codes!BN98=2,Paramètres!$D$163,IF(Codes!BN98=3,Paramètres!$D$164,IF(Codes!BN98="A","",0))))),"")</f>
        <v/>
      </c>
      <c r="BM92" s="67" t="str">
        <f>IF(Codes!BO98&lt;&gt;"",IF(Codes!BO98=1,100,IF(Codes!BO98=9,Paramètres!$D$162,IF(Codes!BO98=2,Paramètres!$D$163,IF(Codes!BO98=3,Paramètres!$D$164,IF(Codes!BO98="A","",0))))),"")</f>
        <v/>
      </c>
      <c r="BN92" s="67" t="str">
        <f>IF(Codes!BP98&lt;&gt;"",IF(Codes!BP98=1,100,IF(Codes!BP98=9,Paramètres!$D$162,IF(Codes!BP98=2,Paramètres!$D$163,IF(Codes!BP98=3,Paramètres!$D$164,IF(Codes!BP98="A","",0))))),"")</f>
        <v/>
      </c>
      <c r="BO92" s="67" t="str">
        <f>IF(Codes!BQ98&lt;&gt;"",IF(Codes!BQ98=1,100,IF(Codes!BQ98=9,Paramètres!$D$162,IF(Codes!BQ98=2,Paramètres!$D$163,IF(Codes!BQ98=3,Paramètres!$D$164,IF(Codes!BQ98="A","",0))))),"")</f>
        <v/>
      </c>
      <c r="BP92" s="67" t="str">
        <f>IF(Codes!BR98&lt;&gt;"",IF(Codes!BR98=1,100,IF(Codes!BR98=9,Paramètres!$D$162,IF(Codes!BR98=2,Paramètres!$D$163,IF(Codes!BR98=3,Paramètres!$D$164,IF(Codes!BR98="A","",0))))),"")</f>
        <v/>
      </c>
      <c r="BQ92" s="67" t="str">
        <f>IF(Codes!BS98&lt;&gt;"",IF(Codes!BS98=1,100,IF(Codes!BS98=9,Paramètres!$D$162,IF(Codes!BS98=2,Paramètres!$D$163,IF(Codes!BS98=3,Paramètres!$D$164,IF(Codes!BS98="A","",0))))),"")</f>
        <v/>
      </c>
      <c r="BR92" s="67" t="str">
        <f>IF(Codes!BT98&lt;&gt;"",IF(Codes!BT98=1,100,IF(Codes!BT98=9,Paramètres!$D$162,IF(Codes!BT98=2,Paramètres!$D$163,IF(Codes!BT98=3,Paramètres!$D$164,IF(Codes!BT98="A","",0))))),"")</f>
        <v/>
      </c>
      <c r="BS92" s="67" t="str">
        <f>IF(Codes!BU98&lt;&gt;"",IF(Codes!BU98=1,100,IF(Codes!BU98=9,Paramètres!$D$162,IF(Codes!BU98=2,Paramètres!$D$163,IF(Codes!BU98=3,Paramètres!$D$164,IF(Codes!BU98="A","",0))))),"")</f>
        <v/>
      </c>
      <c r="BT92" s="67" t="str">
        <f>Codes!C98</f>
        <v/>
      </c>
    </row>
    <row r="93" spans="1:72" s="70" customFormat="1" ht="23.25">
      <c r="A93" s="69" t="str">
        <f>Codes!C99</f>
        <v/>
      </c>
      <c r="B93" s="67" t="str">
        <f>IF(Codes!D99&lt;&gt;"",IF(Codes!D99=1,100,IF(Codes!D99=9,Paramètres!$D$162,IF(Codes!D99=2,Paramètres!$D$163,IF(Codes!D99=3,Paramètres!$D$164,IF(Codes!D99="A","",0))))),"")</f>
        <v/>
      </c>
      <c r="C93" s="67" t="str">
        <f>IF(Codes!E99&lt;&gt;"",IF(Codes!E99=1,100,IF(Codes!E99=9,Paramètres!$D$162,IF(Codes!E99=2,Paramètres!$D$163,IF(Codes!E99=3,Paramètres!$D$164,IF(Codes!E99="A","",0))))),"")</f>
        <v/>
      </c>
      <c r="D93" s="67" t="str">
        <f>IF(Codes!F99&lt;&gt;"",IF(Codes!F99=1,100,IF(Codes!F99=9,Paramètres!$D$162,IF(Codes!F99=2,Paramètres!$D$163,IF(Codes!F99=3,Paramètres!$D$164,IF(Codes!F99="A","",0))))),"")</f>
        <v/>
      </c>
      <c r="E93" s="67" t="str">
        <f>IF(Codes!G99&lt;&gt;"",IF(Codes!G99=1,100,IF(Codes!G99=9,Paramètres!$D$162,IF(Codes!G99=2,Paramètres!$D$163,IF(Codes!G99=3,Paramètres!$D$164,IF(Codes!G99="A","",0))))),"")</f>
        <v/>
      </c>
      <c r="F93" s="67" t="str">
        <f>IF(Codes!H99&lt;&gt;"",IF(Codes!H99=1,100,IF(Codes!H99=9,Paramètres!$D$162,IF(Codes!H99=2,Paramètres!$D$163,IF(Codes!H99=3,Paramètres!$D$164,IF(Codes!H99="A","",0))))),"")</f>
        <v/>
      </c>
      <c r="G93" s="67" t="str">
        <f>IF(Codes!I99&lt;&gt;"",IF(Codes!I99=1,100,IF(Codes!I99=9,Paramètres!$D$162,IF(Codes!I99=2,Paramètres!$D$163,IF(Codes!I99=3,Paramètres!$D$164,IF(Codes!I99="A","",0))))),"")</f>
        <v/>
      </c>
      <c r="H93" s="67" t="str">
        <f>IF(Codes!J99&lt;&gt;"",IF(Codes!J99=1,100,IF(Codes!J99=9,Paramètres!$D$162,IF(Codes!J99=2,Paramètres!$D$163,IF(Codes!J99=3,Paramètres!$D$164,IF(Codes!J99="A","",0))))),"")</f>
        <v/>
      </c>
      <c r="I93" s="67" t="str">
        <f>IF(Codes!K99&lt;&gt;"",IF(Codes!K99=1,100,IF(Codes!K99=9,Paramètres!$D$162,IF(Codes!K99=2,Paramètres!$D$163,IF(Codes!K99=3,Paramètres!$D$164,IF(Codes!K99="A","",0))))),"")</f>
        <v/>
      </c>
      <c r="J93" s="67" t="str">
        <f>IF(Codes!L99&lt;&gt;"",IF(Codes!L99=1,100,IF(Codes!L99=9,Paramètres!$D$162,IF(Codes!L99=2,Paramètres!$D$163,IF(Codes!L99=3,Paramètres!$D$164,IF(Codes!L99="A","",0))))),"")</f>
        <v/>
      </c>
      <c r="K93" s="67" t="str">
        <f>IF(Codes!M99&lt;&gt;"",IF(Codes!M99=1,100,IF(Codes!M99=9,Paramètres!$D$162,IF(Codes!M99=2,Paramètres!$D$163,IF(Codes!M99=3,Paramètres!$D$164,IF(Codes!M99="A","",0))))),"")</f>
        <v/>
      </c>
      <c r="L93" s="67" t="str">
        <f>IF(Codes!N99&lt;&gt;"",IF(Codes!N99=1,100,IF(Codes!N99=9,Paramètres!$D$162,IF(Codes!N99=2,Paramètres!$D$163,IF(Codes!N99=3,Paramètres!$D$164,IF(Codes!N99="A","",0))))),"")</f>
        <v/>
      </c>
      <c r="M93" s="67" t="str">
        <f>IF(Codes!O99&lt;&gt;"",IF(Codes!O99=1,100,IF(Codes!O99=9,Paramètres!$D$162,IF(Codes!O99=2,Paramètres!$D$163,IF(Codes!O99=3,Paramètres!$D$164,IF(Codes!O99="A","",0))))),"")</f>
        <v/>
      </c>
      <c r="N93" s="67" t="str">
        <f>IF(Codes!P99&lt;&gt;"",IF(Codes!P99=1,100,IF(Codes!P99=9,Paramètres!$D$162,IF(Codes!P99=2,Paramètres!$D$163,IF(Codes!P99=3,Paramètres!$D$164,IF(Codes!P99="A","",0))))),"")</f>
        <v/>
      </c>
      <c r="O93" s="67" t="str">
        <f>IF(Codes!Q99&lt;&gt;"",IF(Codes!Q99=1,100,IF(Codes!Q99=9,Paramètres!$D$162,IF(Codes!Q99=2,Paramètres!$D$163,IF(Codes!Q99=3,Paramètres!$D$164,IF(Codes!Q99="A","",0))))),"")</f>
        <v/>
      </c>
      <c r="P93" s="67" t="str">
        <f>IF(Codes!R99&lt;&gt;"",IF(Codes!R99=1,100,IF(Codes!R99=9,Paramètres!$D$162,IF(Codes!R99=2,Paramètres!$D$163,IF(Codes!R99=3,Paramètres!$D$164,IF(Codes!R99="A","",0))))),"")</f>
        <v/>
      </c>
      <c r="Q93" s="67" t="str">
        <f>IF(Codes!S99&lt;&gt;"",IF(Codes!S99=1,100,IF(Codes!S99=9,Paramètres!$D$162,IF(Codes!S99=2,Paramètres!$D$163,IF(Codes!S99=3,Paramètres!$D$164,IF(Codes!S99="A","",0))))),"")</f>
        <v/>
      </c>
      <c r="R93" s="67" t="str">
        <f>IF(Codes!T99&lt;&gt;"",IF(Codes!T99=1,100,IF(Codes!T99=9,Paramètres!$D$162,IF(Codes!T99=2,Paramètres!$D$163,IF(Codes!T99=3,Paramètres!$D$164,IF(Codes!T99="A","",0))))),"")</f>
        <v/>
      </c>
      <c r="S93" s="67" t="str">
        <f>IF(Codes!U99&lt;&gt;"",IF(Codes!U99=1,100,IF(Codes!U99=9,Paramètres!$D$162,IF(Codes!U99=2,Paramètres!$D$163,IF(Codes!U99=3,Paramètres!$D$164,IF(Codes!U99="A","",0))))),"")</f>
        <v/>
      </c>
      <c r="T93" s="67" t="str">
        <f>IF(Codes!V99&lt;&gt;"",IF(Codes!V99=1,100,IF(Codes!V99=9,Paramètres!$D$162,IF(Codes!V99=2,Paramètres!$D$163,IF(Codes!V99=3,Paramètres!$D$164,IF(Codes!V99="A","",0))))),"")</f>
        <v/>
      </c>
      <c r="U93" s="67" t="str">
        <f>IF(Codes!W99&lt;&gt;"",IF(Codes!W99=1,100,IF(Codes!W99=9,Paramètres!$D$162,IF(Codes!W99=2,Paramètres!$D$163,IF(Codes!W99=3,Paramètres!$D$164,IF(Codes!W99="A","",0))))),"")</f>
        <v/>
      </c>
      <c r="V93" s="67" t="str">
        <f>IF(Codes!X99&lt;&gt;"",IF(Codes!X99=1,100,IF(Codes!X99=9,Paramètres!$D$162,IF(Codes!X99=2,Paramètres!$D$163,IF(Codes!X99=3,Paramètres!$D$164,IF(Codes!X99="A","",0))))),"")</f>
        <v/>
      </c>
      <c r="W93" s="67" t="str">
        <f>IF(Codes!Y99&lt;&gt;"",IF(Codes!Y99=1,100,IF(Codes!Y99=9,Paramètres!$D$162,IF(Codes!Y99=2,Paramètres!$D$163,IF(Codes!Y99=3,Paramètres!$D$164,IF(Codes!Y99="A","",0))))),"")</f>
        <v/>
      </c>
      <c r="X93" s="67" t="str">
        <f>IF(Codes!Z99&lt;&gt;"",IF(Codes!Z99=1,100,IF(Codes!Z99=9,Paramètres!$D$162,IF(Codes!Z99=2,Paramètres!$D$163,IF(Codes!Z99=3,Paramètres!$D$164,IF(Codes!Z99="A","",0))))),"")</f>
        <v/>
      </c>
      <c r="Y93" s="67" t="str">
        <f>IF(Codes!AA99&lt;&gt;"",IF(Codes!AA99=1,100,IF(Codes!AA99=9,Paramètres!$D$162,IF(Codes!AA99=2,Paramètres!$D$163,IF(Codes!AA99=3,Paramètres!$D$164,IF(Codes!AA99="A","",0))))),"")</f>
        <v/>
      </c>
      <c r="Z93" s="67" t="str">
        <f>IF(Codes!AB99&lt;&gt;"",IF(Codes!AB99=1,100,IF(Codes!AB99=9,Paramètres!$D$162,IF(Codes!AB99=2,Paramètres!$D$163,IF(Codes!AB99=3,Paramètres!$D$164,IF(Codes!AB99="A","",0))))),"")</f>
        <v/>
      </c>
      <c r="AA93" s="67" t="str">
        <f>IF(Codes!AC99&lt;&gt;"",IF(Codes!AC99=1,100,IF(Codes!AC99=9,Paramètres!$D$162,IF(Codes!AC99=2,Paramètres!$D$163,IF(Codes!AC99=3,Paramètres!$D$164,IF(Codes!AC99="A","",0))))),"")</f>
        <v/>
      </c>
      <c r="AB93" s="67" t="str">
        <f>IF(Codes!AD99&lt;&gt;"",IF(Codes!AD99=1,100,IF(Codes!AD99=9,Paramètres!$D$162,IF(Codes!AD99=2,Paramètres!$D$163,IF(Codes!AD99=3,Paramètres!$D$164,IF(Codes!AD99="A","",0))))),"")</f>
        <v/>
      </c>
      <c r="AC93" s="67" t="str">
        <f>IF(Codes!AE99&lt;&gt;"",IF(Codes!AE99=1,100,IF(Codes!AE99=9,Paramètres!$D$162,IF(Codes!AE99=2,Paramètres!$D$163,IF(Codes!AE99=3,Paramètres!$D$164,IF(Codes!AE99="A","",0))))),"")</f>
        <v/>
      </c>
      <c r="AD93" s="67" t="str">
        <f>IF(Codes!AF99&lt;&gt;"",IF(Codes!AF99=1,100,IF(Codes!AF99=9,Paramètres!$D$162,IF(Codes!AF99=2,Paramètres!$D$163,IF(Codes!AF99=3,Paramètres!$D$164,IF(Codes!AF99="A","",0))))),"")</f>
        <v/>
      </c>
      <c r="AE93" s="67" t="str">
        <f>IF(Codes!AG99&lt;&gt;"",IF(Codes!AG99=1,100,IF(Codes!AG99=9,Paramètres!$D$162,IF(Codes!AG99=2,Paramètres!$D$163,IF(Codes!AG99=3,Paramètres!$D$164,IF(Codes!AG99="A","",0))))),"")</f>
        <v/>
      </c>
      <c r="AF93" s="67" t="str">
        <f>IF(Codes!AH99&lt;&gt;"",IF(Codes!AH99=1,100,IF(Codes!AH99=9,Paramètres!$D$162,IF(Codes!AH99=2,Paramètres!$D$163,IF(Codes!AH99=3,Paramètres!$D$164,IF(Codes!AH99="A","",0))))),"")</f>
        <v/>
      </c>
      <c r="AG93" s="67" t="str">
        <f>IF(Codes!AI99&lt;&gt;"",IF(Codes!AI99=1,100,IF(Codes!AI99=9,Paramètres!$D$162,IF(Codes!AI99=2,Paramètres!$D$163,IF(Codes!AI99=3,Paramètres!$D$164,IF(Codes!AI99="A","",0))))),"")</f>
        <v/>
      </c>
      <c r="AH93" s="67" t="str">
        <f>IF(Codes!AJ99&lt;&gt;"",IF(Codes!AJ99=1,100,IF(Codes!AJ99=9,Paramètres!$D$162,IF(Codes!AJ99=2,Paramètres!$D$163,IF(Codes!AJ99=3,Paramètres!$D$164,IF(Codes!AJ99="A","",0))))),"")</f>
        <v/>
      </c>
      <c r="AI93" s="67" t="str">
        <f>IF(Codes!AK99&lt;&gt;"",IF(Codes!AK99=1,100,IF(Codes!AK99=9,Paramètres!$D$162,IF(Codes!AK99=2,Paramètres!$D$163,IF(Codes!AK99=3,Paramètres!$D$164,IF(Codes!AK99="A","",0))))),"")</f>
        <v/>
      </c>
      <c r="AJ93" s="67" t="str">
        <f>IF(Codes!AL99&lt;&gt;"",IF(Codes!AL99=1,100,IF(Codes!AL99=9,Paramètres!$D$162,IF(Codes!AL99=2,Paramètres!$D$163,IF(Codes!AL99=3,Paramètres!$D$164,IF(Codes!AL99="A","",0))))),"")</f>
        <v/>
      </c>
      <c r="AK93" s="67" t="str">
        <f>IF(Codes!AM99&lt;&gt;"",IF(Codes!AM99=1,100,IF(Codes!AM99=9,Paramètres!$D$162,IF(Codes!AM99=2,Paramètres!$D$163,IF(Codes!AM99=3,Paramètres!$D$164,IF(Codes!AM99="A","",0))))),"")</f>
        <v/>
      </c>
      <c r="AL93" s="67" t="str">
        <f>IF(Codes!AN99&lt;&gt;"",IF(Codes!AN99=1,100,IF(Codes!AN99=9,Paramètres!$D$162,IF(Codes!AN99=2,Paramètres!$D$163,IF(Codes!AN99=3,Paramètres!$D$164,IF(Codes!AN99="A","",0))))),"")</f>
        <v/>
      </c>
      <c r="AM93" s="67" t="str">
        <f>IF(Codes!AO99&lt;&gt;"",IF(Codes!AO99=1,100,IF(Codes!AO99=9,50,IF(Codes!AO99=2,Paramètres!$D$163,IF(Codes!AO99=3,Paramètres!$D$164,IF(Codes!AO99="A","",0))))),"")</f>
        <v/>
      </c>
      <c r="AN93" s="67" t="str">
        <f>IF(Codes!AP99&lt;&gt;"",IF(Codes!AP99=1,100,IF(Codes!AP99=9,50,IF(Codes!AP99=2,Paramètres!$D$163,IF(Codes!AP99=3,Paramètres!$D$164,IF(Codes!AP99="A","",0))))),"")</f>
        <v/>
      </c>
      <c r="AO93" s="67" t="str">
        <f>IF(Codes!AQ99&lt;&gt;"",IF(Codes!AQ99=1,100,IF(Codes!AQ99=9,50,IF(Codes!AQ99=2,Paramètres!$D$163,IF(Codes!AQ99=3,Paramètres!$D$164,IF(Codes!AQ99="A","",0))))),"")</f>
        <v/>
      </c>
      <c r="AP93" s="67" t="str">
        <f>IF(Codes!AR99&lt;&gt;"",IF(Codes!AR99=1,100,IF(Codes!AR99=9,50,IF(Codes!AR99=2,Paramètres!$D$163,IF(Codes!AR99=3,Paramètres!$D$164,IF(Codes!AR99="A","",0))))),"")</f>
        <v/>
      </c>
      <c r="AQ93" s="67" t="str">
        <f>IF(Codes!AS99&lt;&gt;"",IF(Codes!AS99=1,100,IF(Codes!AS99=9,Paramètres!$D$162,IF(Codes!AS99=2,Paramètres!$D$163,IF(Codes!AS99=3,Paramètres!$D$164,IF(Codes!AS99="A","",0))))),"")</f>
        <v/>
      </c>
      <c r="AR93" s="67" t="str">
        <f>IF(Codes!AT99&lt;&gt;"",IF(Codes!AT99=1,100,IF(Codes!AT99=9,50,IF(Codes!AT99=2,Paramètres!$D$163,IF(Codes!AT99=3,Paramètres!$D$164,IF(Codes!AT99="A","",0))))),"")</f>
        <v/>
      </c>
      <c r="AS93" s="67" t="str">
        <f>IF(Codes!AU99&lt;&gt;"",IF(Codes!AU99=1,100,IF(Codes!AU99=9,Paramètres!$D$162,IF(Codes!AU99=2,Paramètres!$D$163,IF(Codes!AU99=3,Paramètres!$D$164,IF(Codes!AU99="A","",0))))),"")</f>
        <v/>
      </c>
      <c r="AT93" s="67" t="str">
        <f>IF(Codes!AV99&lt;&gt;"",IF(Codes!AV99=1,100,IF(Codes!AV99=9,50,IF(Codes!AV99=2,Paramètres!$D$163,IF(Codes!AV99=3,Paramètres!$D$164,IF(Codes!AV99="A","",0))))),"")</f>
        <v/>
      </c>
      <c r="AU93" s="67" t="str">
        <f>IF(Codes!AW99&lt;&gt;"",IF(Codes!AW99=1,100,IF(Codes!AW99=9,Paramètres!$D$162,IF(Codes!AW99=2,Paramètres!$D$163,IF(Codes!AW99=3,Paramètres!$D$164,IF(Codes!AW99="A","",0))))),"")</f>
        <v/>
      </c>
      <c r="AV93" s="67" t="str">
        <f>IF(Codes!AX99&lt;&gt;"",IF(Codes!AX99=1,100,IF(Codes!AX99=9,Paramètres!$D$162,IF(Codes!AX99=2,Paramètres!$D$163,IF(Codes!AX99=3,Paramètres!$D$164,IF(Codes!AX99="A","",0))))),"")</f>
        <v/>
      </c>
      <c r="AW93" s="67" t="str">
        <f>IF(Codes!AY99&lt;&gt;"",IF(Codes!AY99=1,100,IF(Codes!AY99=9,Paramètres!$D$162,IF(Codes!AY99=2,Paramètres!$D$163,IF(Codes!AY99=3,Paramètres!$D$164,IF(Codes!AY99="A","",0))))),"")</f>
        <v/>
      </c>
      <c r="AX93" s="67" t="str">
        <f>IF(Codes!AZ99&lt;&gt;"",IF(Codes!AZ99=1,100,IF(Codes!AZ99=9,50,IF(Codes!AZ99=2,Paramètres!$D$163,IF(Codes!AZ99=3,Paramètres!$D$164,IF(Codes!AZ99="A","",0))))),"")</f>
        <v/>
      </c>
      <c r="AY93" s="67" t="str">
        <f>IF(Codes!BA99&lt;&gt;"",IF(Codes!BA99=1,100,IF(Codes!BA99=9,Paramètres!$D$162,IF(Codes!BA99=2,Paramètres!$D$163,IF(Codes!BA99=3,Paramètres!$D$164,IF(Codes!BA99="A","",0))))),"")</f>
        <v/>
      </c>
      <c r="AZ93" s="67" t="str">
        <f>IF(Codes!BB99&lt;&gt;"",IF(Codes!BB99=1,100,IF(Codes!BB99=9,Paramètres!$D$162,IF(Codes!BB99=2,Paramètres!$D$163,IF(Codes!BB99=3,Paramètres!$D$164,IF(Codes!BB99="A","",0))))),"")</f>
        <v/>
      </c>
      <c r="BA93" s="67" t="str">
        <f>IF(Codes!BC99&lt;&gt;"",IF(Codes!BC99=1,100,IF(Codes!BC99=9,Paramètres!$D$162,IF(Codes!BC99=2,Paramètres!$D$163,IF(Codes!BC99=3,Paramètres!$D$164,IF(Codes!BC99="A","",0))))),"")</f>
        <v/>
      </c>
      <c r="BB93" s="67" t="str">
        <f>IF(Codes!BD99&lt;&gt;"",IF(Codes!BD99=1,100,IF(Codes!BD99=9,Paramètres!$D$162,IF(Codes!BD99=2,Paramètres!$D$163,IF(Codes!BD99=3,Paramètres!$D$164,IF(Codes!BD99="A","",0))))),"")</f>
        <v/>
      </c>
      <c r="BC93" s="67" t="str">
        <f>IF(Codes!BE99&lt;&gt;"",IF(Codes!BE99=1,100,IF(Codes!BE99=9,Paramètres!$D$162,IF(Codes!BE99=2,Paramètres!$D$163,IF(Codes!BE99=3,Paramètres!$D$164,IF(Codes!BE99="A","",0))))),"")</f>
        <v/>
      </c>
      <c r="BD93" s="67" t="str">
        <f>IF(Codes!BF99&lt;&gt;"",IF(Codes!BF99=1,100,IF(Codes!BF99=9,Paramètres!$D$162,IF(Codes!BF99=2,Paramètres!$D$163,IF(Codes!BF99=3,Paramètres!$D$164,IF(Codes!BF99="A","",0))))),"")</f>
        <v/>
      </c>
      <c r="BE93" s="67" t="str">
        <f>IF(Codes!BG99&lt;&gt;"",IF(Codes!BG99=1,100,IF(Codes!BG99=9,Paramètres!$D$162,IF(Codes!BG99=2,Paramètres!$D$163,IF(Codes!BG99=3,Paramètres!$D$164,IF(Codes!BG99="A","",0))))),"")</f>
        <v/>
      </c>
      <c r="BF93" s="67" t="str">
        <f>IF(Codes!BH99&lt;&gt;"",IF(Codes!BH99=1,100,IF(Codes!BH99=9,Paramètres!$D$162,IF(Codes!BH99=2,Paramètres!$D$163,IF(Codes!BH99=3,Paramètres!$D$164,IF(Codes!BH99="A","",0))))),"")</f>
        <v/>
      </c>
      <c r="BG93" s="67" t="str">
        <f>IF(Codes!BI99&lt;&gt;"",IF(Codes!BI99=1,100,IF(Codes!BI99=9,Paramètres!$D$162,IF(Codes!BI99=2,Paramètres!$D$163,IF(Codes!BI99=3,Paramètres!$D$164,IF(Codes!BI99="A","",0))))),"")</f>
        <v/>
      </c>
      <c r="BH93" s="67" t="str">
        <f>IF(Codes!BJ99&lt;&gt;"",IF(Codes!BJ99=1,100,IF(Codes!BJ99=9,50,IF(Codes!BJ99=2,Paramètres!$D$163,IF(Codes!BJ99=3,Paramètres!$D$164,IF(Codes!BJ99="A","",0))))),"")</f>
        <v/>
      </c>
      <c r="BI93" s="67" t="str">
        <f>IF(Codes!BK99&lt;&gt;"",IF(Codes!BK99=1,100,IF(Codes!BK99=9,Paramètres!$D$162,IF(Codes!BK99=2,Paramètres!$D$163,IF(Codes!BK99=3,Paramètres!$D$164,IF(Codes!BK99="A","",0))))),"")</f>
        <v/>
      </c>
      <c r="BJ93" s="67" t="str">
        <f>IF(Codes!BL99&lt;&gt;"",IF(Codes!BL99=1,100,IF(Codes!BL99=9,Paramètres!$D$162,IF(Codes!BL99=2,Paramètres!$D$163,IF(Codes!BL99=3,Paramètres!$D$164,IF(Codes!BL99="A","",0))))),"")</f>
        <v/>
      </c>
      <c r="BK93" s="67" t="str">
        <f>IF(Codes!BM99&lt;&gt;"",IF(Codes!BM99=1,100,IF(Codes!BM99=9,Paramètres!$D$162,IF(Codes!BM99=2,Paramètres!$D$163,IF(Codes!BM99=3,Paramètres!$D$164,IF(Codes!BM99="A","",0))))),"")</f>
        <v/>
      </c>
      <c r="BL93" s="67" t="str">
        <f>IF(Codes!BN99&lt;&gt;"",IF(Codes!BN99=1,100,IF(Codes!BN99=9,Paramètres!$D$162,IF(Codes!BN99=2,Paramètres!$D$163,IF(Codes!BN99=3,Paramètres!$D$164,IF(Codes!BN99="A","",0))))),"")</f>
        <v/>
      </c>
      <c r="BM93" s="67" t="str">
        <f>IF(Codes!BO99&lt;&gt;"",IF(Codes!BO99=1,100,IF(Codes!BO99=9,Paramètres!$D$162,IF(Codes!BO99=2,Paramètres!$D$163,IF(Codes!BO99=3,Paramètres!$D$164,IF(Codes!BO99="A","",0))))),"")</f>
        <v/>
      </c>
      <c r="BN93" s="67" t="str">
        <f>IF(Codes!BP99&lt;&gt;"",IF(Codes!BP99=1,100,IF(Codes!BP99=9,Paramètres!$D$162,IF(Codes!BP99=2,Paramètres!$D$163,IF(Codes!BP99=3,Paramètres!$D$164,IF(Codes!BP99="A","",0))))),"")</f>
        <v/>
      </c>
      <c r="BO93" s="67" t="str">
        <f>IF(Codes!BQ99&lt;&gt;"",IF(Codes!BQ99=1,100,IF(Codes!BQ99=9,Paramètres!$D$162,IF(Codes!BQ99=2,Paramètres!$D$163,IF(Codes!BQ99=3,Paramètres!$D$164,IF(Codes!BQ99="A","",0))))),"")</f>
        <v/>
      </c>
      <c r="BP93" s="67" t="str">
        <f>IF(Codes!BR99&lt;&gt;"",IF(Codes!BR99=1,100,IF(Codes!BR99=9,Paramètres!$D$162,IF(Codes!BR99=2,Paramètres!$D$163,IF(Codes!BR99=3,Paramètres!$D$164,IF(Codes!BR99="A","",0))))),"")</f>
        <v/>
      </c>
      <c r="BQ93" s="67" t="str">
        <f>IF(Codes!BS99&lt;&gt;"",IF(Codes!BS99=1,100,IF(Codes!BS99=9,Paramètres!$D$162,IF(Codes!BS99=2,Paramètres!$D$163,IF(Codes!BS99=3,Paramètres!$D$164,IF(Codes!BS99="A","",0))))),"")</f>
        <v/>
      </c>
      <c r="BR93" s="67" t="str">
        <f>IF(Codes!BT99&lt;&gt;"",IF(Codes!BT99=1,100,IF(Codes!BT99=9,Paramètres!$D$162,IF(Codes!BT99=2,Paramètres!$D$163,IF(Codes!BT99=3,Paramètres!$D$164,IF(Codes!BT99="A","",0))))),"")</f>
        <v/>
      </c>
      <c r="BS93" s="67" t="str">
        <f>IF(Codes!BU99&lt;&gt;"",IF(Codes!BU99=1,100,IF(Codes!BU99=9,Paramètres!$D$162,IF(Codes!BU99=2,Paramètres!$D$163,IF(Codes!BU99=3,Paramètres!$D$164,IF(Codes!BU99="A","",0))))),"")</f>
        <v/>
      </c>
      <c r="BT93" s="67" t="str">
        <f>Codes!C99</f>
        <v/>
      </c>
    </row>
    <row r="94" spans="1:72" s="70" customFormat="1" ht="23.25">
      <c r="A94" s="69" t="str">
        <f>Codes!C100</f>
        <v/>
      </c>
      <c r="B94" s="67" t="str">
        <f>IF(Codes!D100&lt;&gt;"",IF(Codes!D100=1,100,IF(Codes!D100=9,Paramètres!$D$162,IF(Codes!D100=2,Paramètres!$D$163,IF(Codes!D100=3,Paramètres!$D$164,IF(Codes!D100="A","",0))))),"")</f>
        <v/>
      </c>
      <c r="C94" s="67" t="str">
        <f>IF(Codes!E100&lt;&gt;"",IF(Codes!E100=1,100,IF(Codes!E100=9,Paramètres!$D$162,IF(Codes!E100=2,Paramètres!$D$163,IF(Codes!E100=3,Paramètres!$D$164,IF(Codes!E100="A","",0))))),"")</f>
        <v/>
      </c>
      <c r="D94" s="67" t="str">
        <f>IF(Codes!F100&lt;&gt;"",IF(Codes!F100=1,100,IF(Codes!F100=9,Paramètres!$D$162,IF(Codes!F100=2,Paramètres!$D$163,IF(Codes!F100=3,Paramètres!$D$164,IF(Codes!F100="A","",0))))),"")</f>
        <v/>
      </c>
      <c r="E94" s="67" t="str">
        <f>IF(Codes!G100&lt;&gt;"",IF(Codes!G100=1,100,IF(Codes!G100=9,Paramètres!$D$162,IF(Codes!G100=2,Paramètres!$D$163,IF(Codes!G100=3,Paramètres!$D$164,IF(Codes!G100="A","",0))))),"")</f>
        <v/>
      </c>
      <c r="F94" s="67" t="str">
        <f>IF(Codes!H100&lt;&gt;"",IF(Codes!H100=1,100,IF(Codes!H100=9,Paramètres!$D$162,IF(Codes!H100=2,Paramètres!$D$163,IF(Codes!H100=3,Paramètres!$D$164,IF(Codes!H100="A","",0))))),"")</f>
        <v/>
      </c>
      <c r="G94" s="67" t="str">
        <f>IF(Codes!I100&lt;&gt;"",IF(Codes!I100=1,100,IF(Codes!I100=9,Paramètres!$D$162,IF(Codes!I100=2,Paramètres!$D$163,IF(Codes!I100=3,Paramètres!$D$164,IF(Codes!I100="A","",0))))),"")</f>
        <v/>
      </c>
      <c r="H94" s="67" t="str">
        <f>IF(Codes!J100&lt;&gt;"",IF(Codes!J100=1,100,IF(Codes!J100=9,Paramètres!$D$162,IF(Codes!J100=2,Paramètres!$D$163,IF(Codes!J100=3,Paramètres!$D$164,IF(Codes!J100="A","",0))))),"")</f>
        <v/>
      </c>
      <c r="I94" s="67" t="str">
        <f>IF(Codes!K100&lt;&gt;"",IF(Codes!K100=1,100,IF(Codes!K100=9,Paramètres!$D$162,IF(Codes!K100=2,Paramètres!$D$163,IF(Codes!K100=3,Paramètres!$D$164,IF(Codes!K100="A","",0))))),"")</f>
        <v/>
      </c>
      <c r="J94" s="67" t="str">
        <f>IF(Codes!L100&lt;&gt;"",IF(Codes!L100=1,100,IF(Codes!L100=9,Paramètres!$D$162,IF(Codes!L100=2,Paramètres!$D$163,IF(Codes!L100=3,Paramètres!$D$164,IF(Codes!L100="A","",0))))),"")</f>
        <v/>
      </c>
      <c r="K94" s="67" t="str">
        <f>IF(Codes!M100&lt;&gt;"",IF(Codes!M100=1,100,IF(Codes!M100=9,Paramètres!$D$162,IF(Codes!M100=2,Paramètres!$D$163,IF(Codes!M100=3,Paramètres!$D$164,IF(Codes!M100="A","",0))))),"")</f>
        <v/>
      </c>
      <c r="L94" s="67" t="str">
        <f>IF(Codes!N100&lt;&gt;"",IF(Codes!N100=1,100,IF(Codes!N100=9,Paramètres!$D$162,IF(Codes!N100=2,Paramètres!$D$163,IF(Codes!N100=3,Paramètres!$D$164,IF(Codes!N100="A","",0))))),"")</f>
        <v/>
      </c>
      <c r="M94" s="67" t="str">
        <f>IF(Codes!O100&lt;&gt;"",IF(Codes!O100=1,100,IF(Codes!O100=9,Paramètres!$D$162,IF(Codes!O100=2,Paramètres!$D$163,IF(Codes!O100=3,Paramètres!$D$164,IF(Codes!O100="A","",0))))),"")</f>
        <v/>
      </c>
      <c r="N94" s="67" t="str">
        <f>IF(Codes!P100&lt;&gt;"",IF(Codes!P100=1,100,IF(Codes!P100=9,Paramètres!$D$162,IF(Codes!P100=2,Paramètres!$D$163,IF(Codes!P100=3,Paramètres!$D$164,IF(Codes!P100="A","",0))))),"")</f>
        <v/>
      </c>
      <c r="O94" s="67" t="str">
        <f>IF(Codes!Q100&lt;&gt;"",IF(Codes!Q100=1,100,IF(Codes!Q100=9,Paramètres!$D$162,IF(Codes!Q100=2,Paramètres!$D$163,IF(Codes!Q100=3,Paramètres!$D$164,IF(Codes!Q100="A","",0))))),"")</f>
        <v/>
      </c>
      <c r="P94" s="67" t="str">
        <f>IF(Codes!R100&lt;&gt;"",IF(Codes!R100=1,100,IF(Codes!R100=9,Paramètres!$D$162,IF(Codes!R100=2,Paramètres!$D$163,IF(Codes!R100=3,Paramètres!$D$164,IF(Codes!R100="A","",0))))),"")</f>
        <v/>
      </c>
      <c r="Q94" s="67" t="str">
        <f>IF(Codes!S100&lt;&gt;"",IF(Codes!S100=1,100,IF(Codes!S100=9,Paramètres!$D$162,IF(Codes!S100=2,Paramètres!$D$163,IF(Codes!S100=3,Paramètres!$D$164,IF(Codes!S100="A","",0))))),"")</f>
        <v/>
      </c>
      <c r="R94" s="67" t="str">
        <f>IF(Codes!T100&lt;&gt;"",IF(Codes!T100=1,100,IF(Codes!T100=9,Paramètres!$D$162,IF(Codes!T100=2,Paramètres!$D$163,IF(Codes!T100=3,Paramètres!$D$164,IF(Codes!T100="A","",0))))),"")</f>
        <v/>
      </c>
      <c r="S94" s="67" t="str">
        <f>IF(Codes!U100&lt;&gt;"",IF(Codes!U100=1,100,IF(Codes!U100=9,Paramètres!$D$162,IF(Codes!U100=2,Paramètres!$D$163,IF(Codes!U100=3,Paramètres!$D$164,IF(Codes!U100="A","",0))))),"")</f>
        <v/>
      </c>
      <c r="T94" s="67" t="str">
        <f>IF(Codes!V100&lt;&gt;"",IF(Codes!V100=1,100,IF(Codes!V100=9,Paramètres!$D$162,IF(Codes!V100=2,Paramètres!$D$163,IF(Codes!V100=3,Paramètres!$D$164,IF(Codes!V100="A","",0))))),"")</f>
        <v/>
      </c>
      <c r="U94" s="67" t="str">
        <f>IF(Codes!W100&lt;&gt;"",IF(Codes!W100=1,100,IF(Codes!W100=9,Paramètres!$D$162,IF(Codes!W100=2,Paramètres!$D$163,IF(Codes!W100=3,Paramètres!$D$164,IF(Codes!W100="A","",0))))),"")</f>
        <v/>
      </c>
      <c r="V94" s="67" t="str">
        <f>IF(Codes!X100&lt;&gt;"",IF(Codes!X100=1,100,IF(Codes!X100=9,Paramètres!$D$162,IF(Codes!X100=2,Paramètres!$D$163,IF(Codes!X100=3,Paramètres!$D$164,IF(Codes!X100="A","",0))))),"")</f>
        <v/>
      </c>
      <c r="W94" s="67" t="str">
        <f>IF(Codes!Y100&lt;&gt;"",IF(Codes!Y100=1,100,IF(Codes!Y100=9,Paramètres!$D$162,IF(Codes!Y100=2,Paramètres!$D$163,IF(Codes!Y100=3,Paramètres!$D$164,IF(Codes!Y100="A","",0))))),"")</f>
        <v/>
      </c>
      <c r="X94" s="67" t="str">
        <f>IF(Codes!Z100&lt;&gt;"",IF(Codes!Z100=1,100,IF(Codes!Z100=9,Paramètres!$D$162,IF(Codes!Z100=2,Paramètres!$D$163,IF(Codes!Z100=3,Paramètres!$D$164,IF(Codes!Z100="A","",0))))),"")</f>
        <v/>
      </c>
      <c r="Y94" s="67" t="str">
        <f>IF(Codes!AA100&lt;&gt;"",IF(Codes!AA100=1,100,IF(Codes!AA100=9,Paramètres!$D$162,IF(Codes!AA100=2,Paramètres!$D$163,IF(Codes!AA100=3,Paramètres!$D$164,IF(Codes!AA100="A","",0))))),"")</f>
        <v/>
      </c>
      <c r="Z94" s="67" t="str">
        <f>IF(Codes!AB100&lt;&gt;"",IF(Codes!AB100=1,100,IF(Codes!AB100=9,Paramètres!$D$162,IF(Codes!AB100=2,Paramètres!$D$163,IF(Codes!AB100=3,Paramètres!$D$164,IF(Codes!AB100="A","",0))))),"")</f>
        <v/>
      </c>
      <c r="AA94" s="67" t="str">
        <f>IF(Codes!AC100&lt;&gt;"",IF(Codes!AC100=1,100,IF(Codes!AC100=9,Paramètres!$D$162,IF(Codes!AC100=2,Paramètres!$D$163,IF(Codes!AC100=3,Paramètres!$D$164,IF(Codes!AC100="A","",0))))),"")</f>
        <v/>
      </c>
      <c r="AB94" s="67" t="str">
        <f>IF(Codes!AD100&lt;&gt;"",IF(Codes!AD100=1,100,IF(Codes!AD100=9,Paramètres!$D$162,IF(Codes!AD100=2,Paramètres!$D$163,IF(Codes!AD100=3,Paramètres!$D$164,IF(Codes!AD100="A","",0))))),"")</f>
        <v/>
      </c>
      <c r="AC94" s="67" t="str">
        <f>IF(Codes!AE100&lt;&gt;"",IF(Codes!AE100=1,100,IF(Codes!AE100=9,Paramètres!$D$162,IF(Codes!AE100=2,Paramètres!$D$163,IF(Codes!AE100=3,Paramètres!$D$164,IF(Codes!AE100="A","",0))))),"")</f>
        <v/>
      </c>
      <c r="AD94" s="67" t="str">
        <f>IF(Codes!AF100&lt;&gt;"",IF(Codes!AF100=1,100,IF(Codes!AF100=9,Paramètres!$D$162,IF(Codes!AF100=2,Paramètres!$D$163,IF(Codes!AF100=3,Paramètres!$D$164,IF(Codes!AF100="A","",0))))),"")</f>
        <v/>
      </c>
      <c r="AE94" s="67" t="str">
        <f>IF(Codes!AG100&lt;&gt;"",IF(Codes!AG100=1,100,IF(Codes!AG100=9,Paramètres!$D$162,IF(Codes!AG100=2,Paramètres!$D$163,IF(Codes!AG100=3,Paramètres!$D$164,IF(Codes!AG100="A","",0))))),"")</f>
        <v/>
      </c>
      <c r="AF94" s="67" t="str">
        <f>IF(Codes!AH100&lt;&gt;"",IF(Codes!AH100=1,100,IF(Codes!AH100=9,Paramètres!$D$162,IF(Codes!AH100=2,Paramètres!$D$163,IF(Codes!AH100=3,Paramètres!$D$164,IF(Codes!AH100="A","",0))))),"")</f>
        <v/>
      </c>
      <c r="AG94" s="67" t="str">
        <f>IF(Codes!AI100&lt;&gt;"",IF(Codes!AI100=1,100,IF(Codes!AI100=9,Paramètres!$D$162,IF(Codes!AI100=2,Paramètres!$D$163,IF(Codes!AI100=3,Paramètres!$D$164,IF(Codes!AI100="A","",0))))),"")</f>
        <v/>
      </c>
      <c r="AH94" s="67" t="str">
        <f>IF(Codes!AJ100&lt;&gt;"",IF(Codes!AJ100=1,100,IF(Codes!AJ100=9,Paramètres!$D$162,IF(Codes!AJ100=2,Paramètres!$D$163,IF(Codes!AJ100=3,Paramètres!$D$164,IF(Codes!AJ100="A","",0))))),"")</f>
        <v/>
      </c>
      <c r="AI94" s="67" t="str">
        <f>IF(Codes!AK100&lt;&gt;"",IF(Codes!AK100=1,100,IF(Codes!AK100=9,Paramètres!$D$162,IF(Codes!AK100=2,Paramètres!$D$163,IF(Codes!AK100=3,Paramètres!$D$164,IF(Codes!AK100="A","",0))))),"")</f>
        <v/>
      </c>
      <c r="AJ94" s="67" t="str">
        <f>IF(Codes!AL100&lt;&gt;"",IF(Codes!AL100=1,100,IF(Codes!AL100=9,Paramètres!$D$162,IF(Codes!AL100=2,Paramètres!$D$163,IF(Codes!AL100=3,Paramètres!$D$164,IF(Codes!AL100="A","",0))))),"")</f>
        <v/>
      </c>
      <c r="AK94" s="67" t="str">
        <f>IF(Codes!AM100&lt;&gt;"",IF(Codes!AM100=1,100,IF(Codes!AM100=9,Paramètres!$D$162,IF(Codes!AM100=2,Paramètres!$D$163,IF(Codes!AM100=3,Paramètres!$D$164,IF(Codes!AM100="A","",0))))),"")</f>
        <v/>
      </c>
      <c r="AL94" s="67" t="str">
        <f>IF(Codes!AN100&lt;&gt;"",IF(Codes!AN100=1,100,IF(Codes!AN100=9,Paramètres!$D$162,IF(Codes!AN100=2,Paramètres!$D$163,IF(Codes!AN100=3,Paramètres!$D$164,IF(Codes!AN100="A","",0))))),"")</f>
        <v/>
      </c>
      <c r="AM94" s="67" t="str">
        <f>IF(Codes!AO100&lt;&gt;"",IF(Codes!AO100=1,100,IF(Codes!AO100=9,50,IF(Codes!AO100=2,Paramètres!$D$163,IF(Codes!AO100=3,Paramètres!$D$164,IF(Codes!AO100="A","",0))))),"")</f>
        <v/>
      </c>
      <c r="AN94" s="67" t="str">
        <f>IF(Codes!AP100&lt;&gt;"",IF(Codes!AP100=1,100,IF(Codes!AP100=9,50,IF(Codes!AP100=2,Paramètres!$D$163,IF(Codes!AP100=3,Paramètres!$D$164,IF(Codes!AP100="A","",0))))),"")</f>
        <v/>
      </c>
      <c r="AO94" s="67" t="str">
        <f>IF(Codes!AQ100&lt;&gt;"",IF(Codes!AQ100=1,100,IF(Codes!AQ100=9,50,IF(Codes!AQ100=2,Paramètres!$D$163,IF(Codes!AQ100=3,Paramètres!$D$164,IF(Codes!AQ100="A","",0))))),"")</f>
        <v/>
      </c>
      <c r="AP94" s="67" t="str">
        <f>IF(Codes!AR100&lt;&gt;"",IF(Codes!AR100=1,100,IF(Codes!AR100=9,50,IF(Codes!AR100=2,Paramètres!$D$163,IF(Codes!AR100=3,Paramètres!$D$164,IF(Codes!AR100="A","",0))))),"")</f>
        <v/>
      </c>
      <c r="AQ94" s="67" t="str">
        <f>IF(Codes!AS100&lt;&gt;"",IF(Codes!AS100=1,100,IF(Codes!AS100=9,Paramètres!$D$162,IF(Codes!AS100=2,Paramètres!$D$163,IF(Codes!AS100=3,Paramètres!$D$164,IF(Codes!AS100="A","",0))))),"")</f>
        <v/>
      </c>
      <c r="AR94" s="67" t="str">
        <f>IF(Codes!AT100&lt;&gt;"",IF(Codes!AT100=1,100,IF(Codes!AT100=9,50,IF(Codes!AT100=2,Paramètres!$D$163,IF(Codes!AT100=3,Paramètres!$D$164,IF(Codes!AT100="A","",0))))),"")</f>
        <v/>
      </c>
      <c r="AS94" s="67" t="str">
        <f>IF(Codes!AU100&lt;&gt;"",IF(Codes!AU100=1,100,IF(Codes!AU100=9,Paramètres!$D$162,IF(Codes!AU100=2,Paramètres!$D$163,IF(Codes!AU100=3,Paramètres!$D$164,IF(Codes!AU100="A","",0))))),"")</f>
        <v/>
      </c>
      <c r="AT94" s="67" t="str">
        <f>IF(Codes!AV100&lt;&gt;"",IF(Codes!AV100=1,100,IF(Codes!AV100=9,50,IF(Codes!AV100=2,Paramètres!$D$163,IF(Codes!AV100=3,Paramètres!$D$164,IF(Codes!AV100="A","",0))))),"")</f>
        <v/>
      </c>
      <c r="AU94" s="67" t="str">
        <f>IF(Codes!AW100&lt;&gt;"",IF(Codes!AW100=1,100,IF(Codes!AW100=9,Paramètres!$D$162,IF(Codes!AW100=2,Paramètres!$D$163,IF(Codes!AW100=3,Paramètres!$D$164,IF(Codes!AW100="A","",0))))),"")</f>
        <v/>
      </c>
      <c r="AV94" s="67" t="str">
        <f>IF(Codes!AX100&lt;&gt;"",IF(Codes!AX100=1,100,IF(Codes!AX100=9,Paramètres!$D$162,IF(Codes!AX100=2,Paramètres!$D$163,IF(Codes!AX100=3,Paramètres!$D$164,IF(Codes!AX100="A","",0))))),"")</f>
        <v/>
      </c>
      <c r="AW94" s="67" t="str">
        <f>IF(Codes!AY100&lt;&gt;"",IF(Codes!AY100=1,100,IF(Codes!AY100=9,Paramètres!$D$162,IF(Codes!AY100=2,Paramètres!$D$163,IF(Codes!AY100=3,Paramètres!$D$164,IF(Codes!AY100="A","",0))))),"")</f>
        <v/>
      </c>
      <c r="AX94" s="67" t="str">
        <f>IF(Codes!AZ100&lt;&gt;"",IF(Codes!AZ100=1,100,IF(Codes!AZ100=9,50,IF(Codes!AZ100=2,Paramètres!$D$163,IF(Codes!AZ100=3,Paramètres!$D$164,IF(Codes!AZ100="A","",0))))),"")</f>
        <v/>
      </c>
      <c r="AY94" s="67" t="str">
        <f>IF(Codes!BA100&lt;&gt;"",IF(Codes!BA100=1,100,IF(Codes!BA100=9,Paramètres!$D$162,IF(Codes!BA100=2,Paramètres!$D$163,IF(Codes!BA100=3,Paramètres!$D$164,IF(Codes!BA100="A","",0))))),"")</f>
        <v/>
      </c>
      <c r="AZ94" s="67" t="str">
        <f>IF(Codes!BB100&lt;&gt;"",IF(Codes!BB100=1,100,IF(Codes!BB100=9,Paramètres!$D$162,IF(Codes!BB100=2,Paramètres!$D$163,IF(Codes!BB100=3,Paramètres!$D$164,IF(Codes!BB100="A","",0))))),"")</f>
        <v/>
      </c>
      <c r="BA94" s="67" t="str">
        <f>IF(Codes!BC100&lt;&gt;"",IF(Codes!BC100=1,100,IF(Codes!BC100=9,Paramètres!$D$162,IF(Codes!BC100=2,Paramètres!$D$163,IF(Codes!BC100=3,Paramètres!$D$164,IF(Codes!BC100="A","",0))))),"")</f>
        <v/>
      </c>
      <c r="BB94" s="67" t="str">
        <f>IF(Codes!BD100&lt;&gt;"",IF(Codes!BD100=1,100,IF(Codes!BD100=9,Paramètres!$D$162,IF(Codes!BD100=2,Paramètres!$D$163,IF(Codes!BD100=3,Paramètres!$D$164,IF(Codes!BD100="A","",0))))),"")</f>
        <v/>
      </c>
      <c r="BC94" s="67" t="str">
        <f>IF(Codes!BE100&lt;&gt;"",IF(Codes!BE100=1,100,IF(Codes!BE100=9,Paramètres!$D$162,IF(Codes!BE100=2,Paramètres!$D$163,IF(Codes!BE100=3,Paramètres!$D$164,IF(Codes!BE100="A","",0))))),"")</f>
        <v/>
      </c>
      <c r="BD94" s="67" t="str">
        <f>IF(Codes!BF100&lt;&gt;"",IF(Codes!BF100=1,100,IF(Codes!BF100=9,Paramètres!$D$162,IF(Codes!BF100=2,Paramètres!$D$163,IF(Codes!BF100=3,Paramètres!$D$164,IF(Codes!BF100="A","",0))))),"")</f>
        <v/>
      </c>
      <c r="BE94" s="67" t="str">
        <f>IF(Codes!BG100&lt;&gt;"",IF(Codes!BG100=1,100,IF(Codes!BG100=9,Paramètres!$D$162,IF(Codes!BG100=2,Paramètres!$D$163,IF(Codes!BG100=3,Paramètres!$D$164,IF(Codes!BG100="A","",0))))),"")</f>
        <v/>
      </c>
      <c r="BF94" s="67" t="str">
        <f>IF(Codes!BH100&lt;&gt;"",IF(Codes!BH100=1,100,IF(Codes!BH100=9,Paramètres!$D$162,IF(Codes!BH100=2,Paramètres!$D$163,IF(Codes!BH100=3,Paramètres!$D$164,IF(Codes!BH100="A","",0))))),"")</f>
        <v/>
      </c>
      <c r="BG94" s="67" t="str">
        <f>IF(Codes!BI100&lt;&gt;"",IF(Codes!BI100=1,100,IF(Codes!BI100=9,Paramètres!$D$162,IF(Codes!BI100=2,Paramètres!$D$163,IF(Codes!BI100=3,Paramètres!$D$164,IF(Codes!BI100="A","",0))))),"")</f>
        <v/>
      </c>
      <c r="BH94" s="67" t="str">
        <f>IF(Codes!BJ100&lt;&gt;"",IF(Codes!BJ100=1,100,IF(Codes!BJ100=9,50,IF(Codes!BJ100=2,Paramètres!$D$163,IF(Codes!BJ100=3,Paramètres!$D$164,IF(Codes!BJ100="A","",0))))),"")</f>
        <v/>
      </c>
      <c r="BI94" s="67" t="str">
        <f>IF(Codes!BK100&lt;&gt;"",IF(Codes!BK100=1,100,IF(Codes!BK100=9,Paramètres!$D$162,IF(Codes!BK100=2,Paramètres!$D$163,IF(Codes!BK100=3,Paramètres!$D$164,IF(Codes!BK100="A","",0))))),"")</f>
        <v/>
      </c>
      <c r="BJ94" s="67" t="str">
        <f>IF(Codes!BL100&lt;&gt;"",IF(Codes!BL100=1,100,IF(Codes!BL100=9,Paramètres!$D$162,IF(Codes!BL100=2,Paramètres!$D$163,IF(Codes!BL100=3,Paramètres!$D$164,IF(Codes!BL100="A","",0))))),"")</f>
        <v/>
      </c>
      <c r="BK94" s="67" t="str">
        <f>IF(Codes!BM100&lt;&gt;"",IF(Codes!BM100=1,100,IF(Codes!BM100=9,Paramètres!$D$162,IF(Codes!BM100=2,Paramètres!$D$163,IF(Codes!BM100=3,Paramètres!$D$164,IF(Codes!BM100="A","",0))))),"")</f>
        <v/>
      </c>
      <c r="BL94" s="67" t="str">
        <f>IF(Codes!BN100&lt;&gt;"",IF(Codes!BN100=1,100,IF(Codes!BN100=9,Paramètres!$D$162,IF(Codes!BN100=2,Paramètres!$D$163,IF(Codes!BN100=3,Paramètres!$D$164,IF(Codes!BN100="A","",0))))),"")</f>
        <v/>
      </c>
      <c r="BM94" s="67" t="str">
        <f>IF(Codes!BO100&lt;&gt;"",IF(Codes!BO100=1,100,IF(Codes!BO100=9,Paramètres!$D$162,IF(Codes!BO100=2,Paramètres!$D$163,IF(Codes!BO100=3,Paramètres!$D$164,IF(Codes!BO100="A","",0))))),"")</f>
        <v/>
      </c>
      <c r="BN94" s="67" t="str">
        <f>IF(Codes!BP100&lt;&gt;"",IF(Codes!BP100=1,100,IF(Codes!BP100=9,Paramètres!$D$162,IF(Codes!BP100=2,Paramètres!$D$163,IF(Codes!BP100=3,Paramètres!$D$164,IF(Codes!BP100="A","",0))))),"")</f>
        <v/>
      </c>
      <c r="BO94" s="67" t="str">
        <f>IF(Codes!BQ100&lt;&gt;"",IF(Codes!BQ100=1,100,IF(Codes!BQ100=9,Paramètres!$D$162,IF(Codes!BQ100=2,Paramètres!$D$163,IF(Codes!BQ100=3,Paramètres!$D$164,IF(Codes!BQ100="A","",0))))),"")</f>
        <v/>
      </c>
      <c r="BP94" s="67" t="str">
        <f>IF(Codes!BR100&lt;&gt;"",IF(Codes!BR100=1,100,IF(Codes!BR100=9,Paramètres!$D$162,IF(Codes!BR100=2,Paramètres!$D$163,IF(Codes!BR100=3,Paramètres!$D$164,IF(Codes!BR100="A","",0))))),"")</f>
        <v/>
      </c>
      <c r="BQ94" s="67" t="str">
        <f>IF(Codes!BS100&lt;&gt;"",IF(Codes!BS100=1,100,IF(Codes!BS100=9,Paramètres!$D$162,IF(Codes!BS100=2,Paramètres!$D$163,IF(Codes!BS100=3,Paramètres!$D$164,IF(Codes!BS100="A","",0))))),"")</f>
        <v/>
      </c>
      <c r="BR94" s="67" t="str">
        <f>IF(Codes!BT100&lt;&gt;"",IF(Codes!BT100=1,100,IF(Codes!BT100=9,Paramètres!$D$162,IF(Codes!BT100=2,Paramètres!$D$163,IF(Codes!BT100=3,Paramètres!$D$164,IF(Codes!BT100="A","",0))))),"")</f>
        <v/>
      </c>
      <c r="BS94" s="67" t="str">
        <f>IF(Codes!BU100&lt;&gt;"",IF(Codes!BU100=1,100,IF(Codes!BU100=9,Paramètres!$D$162,IF(Codes!BU100=2,Paramètres!$D$163,IF(Codes!BU100=3,Paramètres!$D$164,IF(Codes!BU100="A","",0))))),"")</f>
        <v/>
      </c>
      <c r="BT94" s="67" t="str">
        <f>Codes!C100</f>
        <v/>
      </c>
    </row>
    <row r="95" spans="1:72" s="70" customFormat="1" ht="23.25">
      <c r="A95" s="69" t="str">
        <f>Codes!C101</f>
        <v/>
      </c>
      <c r="B95" s="67" t="str">
        <f>IF(Codes!D101&lt;&gt;"",IF(Codes!D101=1,100,IF(Codes!D101=9,Paramètres!$D$162,IF(Codes!D101=2,Paramètres!$D$163,IF(Codes!D101=3,Paramètres!$D$164,IF(Codes!D101="A","",0))))),"")</f>
        <v/>
      </c>
      <c r="C95" s="67" t="str">
        <f>IF(Codes!E101&lt;&gt;"",IF(Codes!E101=1,100,IF(Codes!E101=9,Paramètres!$D$162,IF(Codes!E101=2,Paramètres!$D$163,IF(Codes!E101=3,Paramètres!$D$164,IF(Codes!E101="A","",0))))),"")</f>
        <v/>
      </c>
      <c r="D95" s="67" t="str">
        <f>IF(Codes!F101&lt;&gt;"",IF(Codes!F101=1,100,IF(Codes!F101=9,Paramètres!$D$162,IF(Codes!F101=2,Paramètres!$D$163,IF(Codes!F101=3,Paramètres!$D$164,IF(Codes!F101="A","",0))))),"")</f>
        <v/>
      </c>
      <c r="E95" s="67" t="str">
        <f>IF(Codes!G101&lt;&gt;"",IF(Codes!G101=1,100,IF(Codes!G101=9,Paramètres!$D$162,IF(Codes!G101=2,Paramètres!$D$163,IF(Codes!G101=3,Paramètres!$D$164,IF(Codes!G101="A","",0))))),"")</f>
        <v/>
      </c>
      <c r="F95" s="67" t="str">
        <f>IF(Codes!H101&lt;&gt;"",IF(Codes!H101=1,100,IF(Codes!H101=9,Paramètres!$D$162,IF(Codes!H101=2,Paramètres!$D$163,IF(Codes!H101=3,Paramètres!$D$164,IF(Codes!H101="A","",0))))),"")</f>
        <v/>
      </c>
      <c r="G95" s="67" t="str">
        <f>IF(Codes!I101&lt;&gt;"",IF(Codes!I101=1,100,IF(Codes!I101=9,Paramètres!$D$162,IF(Codes!I101=2,Paramètres!$D$163,IF(Codes!I101=3,Paramètres!$D$164,IF(Codes!I101="A","",0))))),"")</f>
        <v/>
      </c>
      <c r="H95" s="67" t="str">
        <f>IF(Codes!J101&lt;&gt;"",IF(Codes!J101=1,100,IF(Codes!J101=9,Paramètres!$D$162,IF(Codes!J101=2,Paramètres!$D$163,IF(Codes!J101=3,Paramètres!$D$164,IF(Codes!J101="A","",0))))),"")</f>
        <v/>
      </c>
      <c r="I95" s="67" t="str">
        <f>IF(Codes!K101&lt;&gt;"",IF(Codes!K101=1,100,IF(Codes!K101=9,Paramètres!$D$162,IF(Codes!K101=2,Paramètres!$D$163,IF(Codes!K101=3,Paramètres!$D$164,IF(Codes!K101="A","",0))))),"")</f>
        <v/>
      </c>
      <c r="J95" s="67" t="str">
        <f>IF(Codes!L101&lt;&gt;"",IF(Codes!L101=1,100,IF(Codes!L101=9,Paramètres!$D$162,IF(Codes!L101=2,Paramètres!$D$163,IF(Codes!L101=3,Paramètres!$D$164,IF(Codes!L101="A","",0))))),"")</f>
        <v/>
      </c>
      <c r="K95" s="67" t="str">
        <f>IF(Codes!M101&lt;&gt;"",IF(Codes!M101=1,100,IF(Codes!M101=9,Paramètres!$D$162,IF(Codes!M101=2,Paramètres!$D$163,IF(Codes!M101=3,Paramètres!$D$164,IF(Codes!M101="A","",0))))),"")</f>
        <v/>
      </c>
      <c r="L95" s="67" t="str">
        <f>IF(Codes!N101&lt;&gt;"",IF(Codes!N101=1,100,IF(Codes!N101=9,Paramètres!$D$162,IF(Codes!N101=2,Paramètres!$D$163,IF(Codes!N101=3,Paramètres!$D$164,IF(Codes!N101="A","",0))))),"")</f>
        <v/>
      </c>
      <c r="M95" s="67" t="str">
        <f>IF(Codes!O101&lt;&gt;"",IF(Codes!O101=1,100,IF(Codes!O101=9,Paramètres!$D$162,IF(Codes!O101=2,Paramètres!$D$163,IF(Codes!O101=3,Paramètres!$D$164,IF(Codes!O101="A","",0))))),"")</f>
        <v/>
      </c>
      <c r="N95" s="67" t="str">
        <f>IF(Codes!P101&lt;&gt;"",IF(Codes!P101=1,100,IF(Codes!P101=9,Paramètres!$D$162,IF(Codes!P101=2,Paramètres!$D$163,IF(Codes!P101=3,Paramètres!$D$164,IF(Codes!P101="A","",0))))),"")</f>
        <v/>
      </c>
      <c r="O95" s="67" t="str">
        <f>IF(Codes!Q101&lt;&gt;"",IF(Codes!Q101=1,100,IF(Codes!Q101=9,Paramètres!$D$162,IF(Codes!Q101=2,Paramètres!$D$163,IF(Codes!Q101=3,Paramètres!$D$164,IF(Codes!Q101="A","",0))))),"")</f>
        <v/>
      </c>
      <c r="P95" s="67" t="str">
        <f>IF(Codes!R101&lt;&gt;"",IF(Codes!R101=1,100,IF(Codes!R101=9,Paramètres!$D$162,IF(Codes!R101=2,Paramètres!$D$163,IF(Codes!R101=3,Paramètres!$D$164,IF(Codes!R101="A","",0))))),"")</f>
        <v/>
      </c>
      <c r="Q95" s="67" t="str">
        <f>IF(Codes!S101&lt;&gt;"",IF(Codes!S101=1,100,IF(Codes!S101=9,Paramètres!$D$162,IF(Codes!S101=2,Paramètres!$D$163,IF(Codes!S101=3,Paramètres!$D$164,IF(Codes!S101="A","",0))))),"")</f>
        <v/>
      </c>
      <c r="R95" s="67" t="str">
        <f>IF(Codes!T101&lt;&gt;"",IF(Codes!T101=1,100,IF(Codes!T101=9,Paramètres!$D$162,IF(Codes!T101=2,Paramètres!$D$163,IF(Codes!T101=3,Paramètres!$D$164,IF(Codes!T101="A","",0))))),"")</f>
        <v/>
      </c>
      <c r="S95" s="67" t="str">
        <f>IF(Codes!U101&lt;&gt;"",IF(Codes!U101=1,100,IF(Codes!U101=9,Paramètres!$D$162,IF(Codes!U101=2,Paramètres!$D$163,IF(Codes!U101=3,Paramètres!$D$164,IF(Codes!U101="A","",0))))),"")</f>
        <v/>
      </c>
      <c r="T95" s="67" t="str">
        <f>IF(Codes!V101&lt;&gt;"",IF(Codes!V101=1,100,IF(Codes!V101=9,Paramètres!$D$162,IF(Codes!V101=2,Paramètres!$D$163,IF(Codes!V101=3,Paramètres!$D$164,IF(Codes!V101="A","",0))))),"")</f>
        <v/>
      </c>
      <c r="U95" s="67" t="str">
        <f>IF(Codes!W101&lt;&gt;"",IF(Codes!W101=1,100,IF(Codes!W101=9,Paramètres!$D$162,IF(Codes!W101=2,Paramètres!$D$163,IF(Codes!W101=3,Paramètres!$D$164,IF(Codes!W101="A","",0))))),"")</f>
        <v/>
      </c>
      <c r="V95" s="67" t="str">
        <f>IF(Codes!X101&lt;&gt;"",IF(Codes!X101=1,100,IF(Codes!X101=9,Paramètres!$D$162,IF(Codes!X101=2,Paramètres!$D$163,IF(Codes!X101=3,Paramètres!$D$164,IF(Codes!X101="A","",0))))),"")</f>
        <v/>
      </c>
      <c r="W95" s="67" t="str">
        <f>IF(Codes!Y101&lt;&gt;"",IF(Codes!Y101=1,100,IF(Codes!Y101=9,Paramètres!$D$162,IF(Codes!Y101=2,Paramètres!$D$163,IF(Codes!Y101=3,Paramètres!$D$164,IF(Codes!Y101="A","",0))))),"")</f>
        <v/>
      </c>
      <c r="X95" s="67" t="str">
        <f>IF(Codes!Z101&lt;&gt;"",IF(Codes!Z101=1,100,IF(Codes!Z101=9,Paramètres!$D$162,IF(Codes!Z101=2,Paramètres!$D$163,IF(Codes!Z101=3,Paramètres!$D$164,IF(Codes!Z101="A","",0))))),"")</f>
        <v/>
      </c>
      <c r="Y95" s="67" t="str">
        <f>IF(Codes!AA101&lt;&gt;"",IF(Codes!AA101=1,100,IF(Codes!AA101=9,Paramètres!$D$162,IF(Codes!AA101=2,Paramètres!$D$163,IF(Codes!AA101=3,Paramètres!$D$164,IF(Codes!AA101="A","",0))))),"")</f>
        <v/>
      </c>
      <c r="Z95" s="67" t="str">
        <f>IF(Codes!AB101&lt;&gt;"",IF(Codes!AB101=1,100,IF(Codes!AB101=9,Paramètres!$D$162,IF(Codes!AB101=2,Paramètres!$D$163,IF(Codes!AB101=3,Paramètres!$D$164,IF(Codes!AB101="A","",0))))),"")</f>
        <v/>
      </c>
      <c r="AA95" s="67" t="str">
        <f>IF(Codes!AC101&lt;&gt;"",IF(Codes!AC101=1,100,IF(Codes!AC101=9,Paramètres!$D$162,IF(Codes!AC101=2,Paramètres!$D$163,IF(Codes!AC101=3,Paramètres!$D$164,IF(Codes!AC101="A","",0))))),"")</f>
        <v/>
      </c>
      <c r="AB95" s="67" t="str">
        <f>IF(Codes!AD101&lt;&gt;"",IF(Codes!AD101=1,100,IF(Codes!AD101=9,Paramètres!$D$162,IF(Codes!AD101=2,Paramètres!$D$163,IF(Codes!AD101=3,Paramètres!$D$164,IF(Codes!AD101="A","",0))))),"")</f>
        <v/>
      </c>
      <c r="AC95" s="67" t="str">
        <f>IF(Codes!AE101&lt;&gt;"",IF(Codes!AE101=1,100,IF(Codes!AE101=9,Paramètres!$D$162,IF(Codes!AE101=2,Paramètres!$D$163,IF(Codes!AE101=3,Paramètres!$D$164,IF(Codes!AE101="A","",0))))),"")</f>
        <v/>
      </c>
      <c r="AD95" s="67" t="str">
        <f>IF(Codes!AF101&lt;&gt;"",IF(Codes!AF101=1,100,IF(Codes!AF101=9,Paramètres!$D$162,IF(Codes!AF101=2,Paramètres!$D$163,IF(Codes!AF101=3,Paramètres!$D$164,IF(Codes!AF101="A","",0))))),"")</f>
        <v/>
      </c>
      <c r="AE95" s="67" t="str">
        <f>IF(Codes!AG101&lt;&gt;"",IF(Codes!AG101=1,100,IF(Codes!AG101=9,Paramètres!$D$162,IF(Codes!AG101=2,Paramètres!$D$163,IF(Codes!AG101=3,Paramètres!$D$164,IF(Codes!AG101="A","",0))))),"")</f>
        <v/>
      </c>
      <c r="AF95" s="67" t="str">
        <f>IF(Codes!AH101&lt;&gt;"",IF(Codes!AH101=1,100,IF(Codes!AH101=9,Paramètres!$D$162,IF(Codes!AH101=2,Paramètres!$D$163,IF(Codes!AH101=3,Paramètres!$D$164,IF(Codes!AH101="A","",0))))),"")</f>
        <v/>
      </c>
      <c r="AG95" s="67" t="str">
        <f>IF(Codes!AI101&lt;&gt;"",IF(Codes!AI101=1,100,IF(Codes!AI101=9,Paramètres!$D$162,IF(Codes!AI101=2,Paramètres!$D$163,IF(Codes!AI101=3,Paramètres!$D$164,IF(Codes!AI101="A","",0))))),"")</f>
        <v/>
      </c>
      <c r="AH95" s="67" t="str">
        <f>IF(Codes!AJ101&lt;&gt;"",IF(Codes!AJ101=1,100,IF(Codes!AJ101=9,Paramètres!$D$162,IF(Codes!AJ101=2,Paramètres!$D$163,IF(Codes!AJ101=3,Paramètres!$D$164,IF(Codes!AJ101="A","",0))))),"")</f>
        <v/>
      </c>
      <c r="AI95" s="67" t="str">
        <f>IF(Codes!AK101&lt;&gt;"",IF(Codes!AK101=1,100,IF(Codes!AK101=9,Paramètres!$D$162,IF(Codes!AK101=2,Paramètres!$D$163,IF(Codes!AK101=3,Paramètres!$D$164,IF(Codes!AK101="A","",0))))),"")</f>
        <v/>
      </c>
      <c r="AJ95" s="67" t="str">
        <f>IF(Codes!AL101&lt;&gt;"",IF(Codes!AL101=1,100,IF(Codes!AL101=9,Paramètres!$D$162,IF(Codes!AL101=2,Paramètres!$D$163,IF(Codes!AL101=3,Paramètres!$D$164,IF(Codes!AL101="A","",0))))),"")</f>
        <v/>
      </c>
      <c r="AK95" s="67" t="str">
        <f>IF(Codes!AM101&lt;&gt;"",IF(Codes!AM101=1,100,IF(Codes!AM101=9,Paramètres!$D$162,IF(Codes!AM101=2,Paramètres!$D$163,IF(Codes!AM101=3,Paramètres!$D$164,IF(Codes!AM101="A","",0))))),"")</f>
        <v/>
      </c>
      <c r="AL95" s="67" t="str">
        <f>IF(Codes!AN101&lt;&gt;"",IF(Codes!AN101=1,100,IF(Codes!AN101=9,Paramètres!$D$162,IF(Codes!AN101=2,Paramètres!$D$163,IF(Codes!AN101=3,Paramètres!$D$164,IF(Codes!AN101="A","",0))))),"")</f>
        <v/>
      </c>
      <c r="AM95" s="67" t="str">
        <f>IF(Codes!AO101&lt;&gt;"",IF(Codes!AO101=1,100,IF(Codes!AO101=9,50,IF(Codes!AO101=2,Paramètres!$D$163,IF(Codes!AO101=3,Paramètres!$D$164,IF(Codes!AO101="A","",0))))),"")</f>
        <v/>
      </c>
      <c r="AN95" s="67" t="str">
        <f>IF(Codes!AP101&lt;&gt;"",IF(Codes!AP101=1,100,IF(Codes!AP101=9,50,IF(Codes!AP101=2,Paramètres!$D$163,IF(Codes!AP101=3,Paramètres!$D$164,IF(Codes!AP101="A","",0))))),"")</f>
        <v/>
      </c>
      <c r="AO95" s="67" t="str">
        <f>IF(Codes!AQ101&lt;&gt;"",IF(Codes!AQ101=1,100,IF(Codes!AQ101=9,50,IF(Codes!AQ101=2,Paramètres!$D$163,IF(Codes!AQ101=3,Paramètres!$D$164,IF(Codes!AQ101="A","",0))))),"")</f>
        <v/>
      </c>
      <c r="AP95" s="67" t="str">
        <f>IF(Codes!AR101&lt;&gt;"",IF(Codes!AR101=1,100,IF(Codes!AR101=9,50,IF(Codes!AR101=2,Paramètres!$D$163,IF(Codes!AR101=3,Paramètres!$D$164,IF(Codes!AR101="A","",0))))),"")</f>
        <v/>
      </c>
      <c r="AQ95" s="67" t="str">
        <f>IF(Codes!AS101&lt;&gt;"",IF(Codes!AS101=1,100,IF(Codes!AS101=9,Paramètres!$D$162,IF(Codes!AS101=2,Paramètres!$D$163,IF(Codes!AS101=3,Paramètres!$D$164,IF(Codes!AS101="A","",0))))),"")</f>
        <v/>
      </c>
      <c r="AR95" s="67" t="str">
        <f>IF(Codes!AT101&lt;&gt;"",IF(Codes!AT101=1,100,IF(Codes!AT101=9,50,IF(Codes!AT101=2,Paramètres!$D$163,IF(Codes!AT101=3,Paramètres!$D$164,IF(Codes!AT101="A","",0))))),"")</f>
        <v/>
      </c>
      <c r="AS95" s="67" t="str">
        <f>IF(Codes!AU101&lt;&gt;"",IF(Codes!AU101=1,100,IF(Codes!AU101=9,Paramètres!$D$162,IF(Codes!AU101=2,Paramètres!$D$163,IF(Codes!AU101=3,Paramètres!$D$164,IF(Codes!AU101="A","",0))))),"")</f>
        <v/>
      </c>
      <c r="AT95" s="67" t="str">
        <f>IF(Codes!AV101&lt;&gt;"",IF(Codes!AV101=1,100,IF(Codes!AV101=9,50,IF(Codes!AV101=2,Paramètres!$D$163,IF(Codes!AV101=3,Paramètres!$D$164,IF(Codes!AV101="A","",0))))),"")</f>
        <v/>
      </c>
      <c r="AU95" s="67" t="str">
        <f>IF(Codes!AW101&lt;&gt;"",IF(Codes!AW101=1,100,IF(Codes!AW101=9,Paramètres!$D$162,IF(Codes!AW101=2,Paramètres!$D$163,IF(Codes!AW101=3,Paramètres!$D$164,IF(Codes!AW101="A","",0))))),"")</f>
        <v/>
      </c>
      <c r="AV95" s="67" t="str">
        <f>IF(Codes!AX101&lt;&gt;"",IF(Codes!AX101=1,100,IF(Codes!AX101=9,Paramètres!$D$162,IF(Codes!AX101=2,Paramètres!$D$163,IF(Codes!AX101=3,Paramètres!$D$164,IF(Codes!AX101="A","",0))))),"")</f>
        <v/>
      </c>
      <c r="AW95" s="67" t="str">
        <f>IF(Codes!AY101&lt;&gt;"",IF(Codes!AY101=1,100,IF(Codes!AY101=9,Paramètres!$D$162,IF(Codes!AY101=2,Paramètres!$D$163,IF(Codes!AY101=3,Paramètres!$D$164,IF(Codes!AY101="A","",0))))),"")</f>
        <v/>
      </c>
      <c r="AX95" s="67" t="str">
        <f>IF(Codes!AZ101&lt;&gt;"",IF(Codes!AZ101=1,100,IF(Codes!AZ101=9,50,IF(Codes!AZ101=2,Paramètres!$D$163,IF(Codes!AZ101=3,Paramètres!$D$164,IF(Codes!AZ101="A","",0))))),"")</f>
        <v/>
      </c>
      <c r="AY95" s="67" t="str">
        <f>IF(Codes!BA101&lt;&gt;"",IF(Codes!BA101=1,100,IF(Codes!BA101=9,Paramètres!$D$162,IF(Codes!BA101=2,Paramètres!$D$163,IF(Codes!BA101=3,Paramètres!$D$164,IF(Codes!BA101="A","",0))))),"")</f>
        <v/>
      </c>
      <c r="AZ95" s="67" t="str">
        <f>IF(Codes!BB101&lt;&gt;"",IF(Codes!BB101=1,100,IF(Codes!BB101=9,Paramètres!$D$162,IF(Codes!BB101=2,Paramètres!$D$163,IF(Codes!BB101=3,Paramètres!$D$164,IF(Codes!BB101="A","",0))))),"")</f>
        <v/>
      </c>
      <c r="BA95" s="67" t="str">
        <f>IF(Codes!BC101&lt;&gt;"",IF(Codes!BC101=1,100,IF(Codes!BC101=9,Paramètres!$D$162,IF(Codes!BC101=2,Paramètres!$D$163,IF(Codes!BC101=3,Paramètres!$D$164,IF(Codes!BC101="A","",0))))),"")</f>
        <v/>
      </c>
      <c r="BB95" s="67" t="str">
        <f>IF(Codes!BD101&lt;&gt;"",IF(Codes!BD101=1,100,IF(Codes!BD101=9,Paramètres!$D$162,IF(Codes!BD101=2,Paramètres!$D$163,IF(Codes!BD101=3,Paramètres!$D$164,IF(Codes!BD101="A","",0))))),"")</f>
        <v/>
      </c>
      <c r="BC95" s="67" t="str">
        <f>IF(Codes!BE101&lt;&gt;"",IF(Codes!BE101=1,100,IF(Codes!BE101=9,Paramètres!$D$162,IF(Codes!BE101=2,Paramètres!$D$163,IF(Codes!BE101=3,Paramètres!$D$164,IF(Codes!BE101="A","",0))))),"")</f>
        <v/>
      </c>
      <c r="BD95" s="67" t="str">
        <f>IF(Codes!BF101&lt;&gt;"",IF(Codes!BF101=1,100,IF(Codes!BF101=9,Paramètres!$D$162,IF(Codes!BF101=2,Paramètres!$D$163,IF(Codes!BF101=3,Paramètres!$D$164,IF(Codes!BF101="A","",0))))),"")</f>
        <v/>
      </c>
      <c r="BE95" s="67" t="str">
        <f>IF(Codes!BG101&lt;&gt;"",IF(Codes!BG101=1,100,IF(Codes!BG101=9,Paramètres!$D$162,IF(Codes!BG101=2,Paramètres!$D$163,IF(Codes!BG101=3,Paramètres!$D$164,IF(Codes!BG101="A","",0))))),"")</f>
        <v/>
      </c>
      <c r="BF95" s="67" t="str">
        <f>IF(Codes!BH101&lt;&gt;"",IF(Codes!BH101=1,100,IF(Codes!BH101=9,Paramètres!$D$162,IF(Codes!BH101=2,Paramètres!$D$163,IF(Codes!BH101=3,Paramètres!$D$164,IF(Codes!BH101="A","",0))))),"")</f>
        <v/>
      </c>
      <c r="BG95" s="67" t="str">
        <f>IF(Codes!BI101&lt;&gt;"",IF(Codes!BI101=1,100,IF(Codes!BI101=9,Paramètres!$D$162,IF(Codes!BI101=2,Paramètres!$D$163,IF(Codes!BI101=3,Paramètres!$D$164,IF(Codes!BI101="A","",0))))),"")</f>
        <v/>
      </c>
      <c r="BH95" s="67" t="str">
        <f>IF(Codes!BJ101&lt;&gt;"",IF(Codes!BJ101=1,100,IF(Codes!BJ101=9,50,IF(Codes!BJ101=2,Paramètres!$D$163,IF(Codes!BJ101=3,Paramètres!$D$164,IF(Codes!BJ101="A","",0))))),"")</f>
        <v/>
      </c>
      <c r="BI95" s="67" t="str">
        <f>IF(Codes!BK101&lt;&gt;"",IF(Codes!BK101=1,100,IF(Codes!BK101=9,Paramètres!$D$162,IF(Codes!BK101=2,Paramètres!$D$163,IF(Codes!BK101=3,Paramètres!$D$164,IF(Codes!BK101="A","",0))))),"")</f>
        <v/>
      </c>
      <c r="BJ95" s="67" t="str">
        <f>IF(Codes!BL101&lt;&gt;"",IF(Codes!BL101=1,100,IF(Codes!BL101=9,Paramètres!$D$162,IF(Codes!BL101=2,Paramètres!$D$163,IF(Codes!BL101=3,Paramètres!$D$164,IF(Codes!BL101="A","",0))))),"")</f>
        <v/>
      </c>
      <c r="BK95" s="67" t="str">
        <f>IF(Codes!BM101&lt;&gt;"",IF(Codes!BM101=1,100,IF(Codes!BM101=9,Paramètres!$D$162,IF(Codes!BM101=2,Paramètres!$D$163,IF(Codes!BM101=3,Paramètres!$D$164,IF(Codes!BM101="A","",0))))),"")</f>
        <v/>
      </c>
      <c r="BL95" s="67" t="str">
        <f>IF(Codes!BN101&lt;&gt;"",IF(Codes!BN101=1,100,IF(Codes!BN101=9,Paramètres!$D$162,IF(Codes!BN101=2,Paramètres!$D$163,IF(Codes!BN101=3,Paramètres!$D$164,IF(Codes!BN101="A","",0))))),"")</f>
        <v/>
      </c>
      <c r="BM95" s="67" t="str">
        <f>IF(Codes!BO101&lt;&gt;"",IF(Codes!BO101=1,100,IF(Codes!BO101=9,Paramètres!$D$162,IF(Codes!BO101=2,Paramètres!$D$163,IF(Codes!BO101=3,Paramètres!$D$164,IF(Codes!BO101="A","",0))))),"")</f>
        <v/>
      </c>
      <c r="BN95" s="67" t="str">
        <f>IF(Codes!BP101&lt;&gt;"",IF(Codes!BP101=1,100,IF(Codes!BP101=9,Paramètres!$D$162,IF(Codes!BP101=2,Paramètres!$D$163,IF(Codes!BP101=3,Paramètres!$D$164,IF(Codes!BP101="A","",0))))),"")</f>
        <v/>
      </c>
      <c r="BO95" s="67" t="str">
        <f>IF(Codes!BQ101&lt;&gt;"",IF(Codes!BQ101=1,100,IF(Codes!BQ101=9,Paramètres!$D$162,IF(Codes!BQ101=2,Paramètres!$D$163,IF(Codes!BQ101=3,Paramètres!$D$164,IF(Codes!BQ101="A","",0))))),"")</f>
        <v/>
      </c>
      <c r="BP95" s="67" t="str">
        <f>IF(Codes!BR101&lt;&gt;"",IF(Codes!BR101=1,100,IF(Codes!BR101=9,Paramètres!$D$162,IF(Codes!BR101=2,Paramètres!$D$163,IF(Codes!BR101=3,Paramètres!$D$164,IF(Codes!BR101="A","",0))))),"")</f>
        <v/>
      </c>
      <c r="BQ95" s="67" t="str">
        <f>IF(Codes!BS101&lt;&gt;"",IF(Codes!BS101=1,100,IF(Codes!BS101=9,Paramètres!$D$162,IF(Codes!BS101=2,Paramètres!$D$163,IF(Codes!BS101=3,Paramètres!$D$164,IF(Codes!BS101="A","",0))))),"")</f>
        <v/>
      </c>
      <c r="BR95" s="67" t="str">
        <f>IF(Codes!BT101&lt;&gt;"",IF(Codes!BT101=1,100,IF(Codes!BT101=9,Paramètres!$D$162,IF(Codes!BT101=2,Paramètres!$D$163,IF(Codes!BT101=3,Paramètres!$D$164,IF(Codes!BT101="A","",0))))),"")</f>
        <v/>
      </c>
      <c r="BS95" s="67" t="str">
        <f>IF(Codes!BU101&lt;&gt;"",IF(Codes!BU101=1,100,IF(Codes!BU101=9,Paramètres!$D$162,IF(Codes!BU101=2,Paramètres!$D$163,IF(Codes!BU101=3,Paramètres!$D$164,IF(Codes!BU101="A","",0))))),"")</f>
        <v/>
      </c>
      <c r="BT95" s="67" t="str">
        <f>Codes!C101</f>
        <v/>
      </c>
    </row>
    <row r="96" spans="1:72" s="70" customFormat="1" ht="23.25">
      <c r="A96" s="69" t="str">
        <f>Codes!C102</f>
        <v/>
      </c>
      <c r="B96" s="67" t="str">
        <f>IF(Codes!D102&lt;&gt;"",IF(Codes!D102=1,100,IF(Codes!D102=9,Paramètres!$D$162,IF(Codes!D102=2,Paramètres!$D$163,IF(Codes!D102=3,Paramètres!$D$164,IF(Codes!D102="A","",0))))),"")</f>
        <v/>
      </c>
      <c r="C96" s="67" t="str">
        <f>IF(Codes!E102&lt;&gt;"",IF(Codes!E102=1,100,IF(Codes!E102=9,Paramètres!$D$162,IF(Codes!E102=2,Paramètres!$D$163,IF(Codes!E102=3,Paramètres!$D$164,IF(Codes!E102="A","",0))))),"")</f>
        <v/>
      </c>
      <c r="D96" s="67" t="str">
        <f>IF(Codes!F102&lt;&gt;"",IF(Codes!F102=1,100,IF(Codes!F102=9,Paramètres!$D$162,IF(Codes!F102=2,Paramètres!$D$163,IF(Codes!F102=3,Paramètres!$D$164,IF(Codes!F102="A","",0))))),"")</f>
        <v/>
      </c>
      <c r="E96" s="67" t="str">
        <f>IF(Codes!G102&lt;&gt;"",IF(Codes!G102=1,100,IF(Codes!G102=9,Paramètres!$D$162,IF(Codes!G102=2,Paramètres!$D$163,IF(Codes!G102=3,Paramètres!$D$164,IF(Codes!G102="A","",0))))),"")</f>
        <v/>
      </c>
      <c r="F96" s="67" t="str">
        <f>IF(Codes!H102&lt;&gt;"",IF(Codes!H102=1,100,IF(Codes!H102=9,Paramètres!$D$162,IF(Codes!H102=2,Paramètres!$D$163,IF(Codes!H102=3,Paramètres!$D$164,IF(Codes!H102="A","",0))))),"")</f>
        <v/>
      </c>
      <c r="G96" s="67" t="str">
        <f>IF(Codes!I102&lt;&gt;"",IF(Codes!I102=1,100,IF(Codes!I102=9,Paramètres!$D$162,IF(Codes!I102=2,Paramètres!$D$163,IF(Codes!I102=3,Paramètres!$D$164,IF(Codes!I102="A","",0))))),"")</f>
        <v/>
      </c>
      <c r="H96" s="67" t="str">
        <f>IF(Codes!J102&lt;&gt;"",IF(Codes!J102=1,100,IF(Codes!J102=9,Paramètres!$D$162,IF(Codes!J102=2,Paramètres!$D$163,IF(Codes!J102=3,Paramètres!$D$164,IF(Codes!J102="A","",0))))),"")</f>
        <v/>
      </c>
      <c r="I96" s="67" t="str">
        <f>IF(Codes!K102&lt;&gt;"",IF(Codes!K102=1,100,IF(Codes!K102=9,Paramètres!$D$162,IF(Codes!K102=2,Paramètres!$D$163,IF(Codes!K102=3,Paramètres!$D$164,IF(Codes!K102="A","",0))))),"")</f>
        <v/>
      </c>
      <c r="J96" s="67" t="str">
        <f>IF(Codes!L102&lt;&gt;"",IF(Codes!L102=1,100,IF(Codes!L102=9,Paramètres!$D$162,IF(Codes!L102=2,Paramètres!$D$163,IF(Codes!L102=3,Paramètres!$D$164,IF(Codes!L102="A","",0))))),"")</f>
        <v/>
      </c>
      <c r="K96" s="67" t="str">
        <f>IF(Codes!M102&lt;&gt;"",IF(Codes!M102=1,100,IF(Codes!M102=9,Paramètres!$D$162,IF(Codes!M102=2,Paramètres!$D$163,IF(Codes!M102=3,Paramètres!$D$164,IF(Codes!M102="A","",0))))),"")</f>
        <v/>
      </c>
      <c r="L96" s="67" t="str">
        <f>IF(Codes!N102&lt;&gt;"",IF(Codes!N102=1,100,IF(Codes!N102=9,Paramètres!$D$162,IF(Codes!N102=2,Paramètres!$D$163,IF(Codes!N102=3,Paramètres!$D$164,IF(Codes!N102="A","",0))))),"")</f>
        <v/>
      </c>
      <c r="M96" s="67" t="str">
        <f>IF(Codes!O102&lt;&gt;"",IF(Codes!O102=1,100,IF(Codes!O102=9,Paramètres!$D$162,IF(Codes!O102=2,Paramètres!$D$163,IF(Codes!O102=3,Paramètres!$D$164,IF(Codes!O102="A","",0))))),"")</f>
        <v/>
      </c>
      <c r="N96" s="67" t="str">
        <f>IF(Codes!P102&lt;&gt;"",IF(Codes!P102=1,100,IF(Codes!P102=9,Paramètres!$D$162,IF(Codes!P102=2,Paramètres!$D$163,IF(Codes!P102=3,Paramètres!$D$164,IF(Codes!P102="A","",0))))),"")</f>
        <v/>
      </c>
      <c r="O96" s="67" t="str">
        <f>IF(Codes!Q102&lt;&gt;"",IF(Codes!Q102=1,100,IF(Codes!Q102=9,Paramètres!$D$162,IF(Codes!Q102=2,Paramètres!$D$163,IF(Codes!Q102=3,Paramètres!$D$164,IF(Codes!Q102="A","",0))))),"")</f>
        <v/>
      </c>
      <c r="P96" s="67" t="str">
        <f>IF(Codes!R102&lt;&gt;"",IF(Codes!R102=1,100,IF(Codes!R102=9,Paramètres!$D$162,IF(Codes!R102=2,Paramètres!$D$163,IF(Codes!R102=3,Paramètres!$D$164,IF(Codes!R102="A","",0))))),"")</f>
        <v/>
      </c>
      <c r="Q96" s="67" t="str">
        <f>IF(Codes!S102&lt;&gt;"",IF(Codes!S102=1,100,IF(Codes!S102=9,Paramètres!$D$162,IF(Codes!S102=2,Paramètres!$D$163,IF(Codes!S102=3,Paramètres!$D$164,IF(Codes!S102="A","",0))))),"")</f>
        <v/>
      </c>
      <c r="R96" s="67" t="str">
        <f>IF(Codes!T102&lt;&gt;"",IF(Codes!T102=1,100,IF(Codes!T102=9,Paramètres!$D$162,IF(Codes!T102=2,Paramètres!$D$163,IF(Codes!T102=3,Paramètres!$D$164,IF(Codes!T102="A","",0))))),"")</f>
        <v/>
      </c>
      <c r="S96" s="67" t="str">
        <f>IF(Codes!U102&lt;&gt;"",IF(Codes!U102=1,100,IF(Codes!U102=9,Paramètres!$D$162,IF(Codes!U102=2,Paramètres!$D$163,IF(Codes!U102=3,Paramètres!$D$164,IF(Codes!U102="A","",0))))),"")</f>
        <v/>
      </c>
      <c r="T96" s="67" t="str">
        <f>IF(Codes!V102&lt;&gt;"",IF(Codes!V102=1,100,IF(Codes!V102=9,Paramètres!$D$162,IF(Codes!V102=2,Paramètres!$D$163,IF(Codes!V102=3,Paramètres!$D$164,IF(Codes!V102="A","",0))))),"")</f>
        <v/>
      </c>
      <c r="U96" s="67" t="str">
        <f>IF(Codes!W102&lt;&gt;"",IF(Codes!W102=1,100,IF(Codes!W102=9,Paramètres!$D$162,IF(Codes!W102=2,Paramètres!$D$163,IF(Codes!W102=3,Paramètres!$D$164,IF(Codes!W102="A","",0))))),"")</f>
        <v/>
      </c>
      <c r="V96" s="67" t="str">
        <f>IF(Codes!X102&lt;&gt;"",IF(Codes!X102=1,100,IF(Codes!X102=9,Paramètres!$D$162,IF(Codes!X102=2,Paramètres!$D$163,IF(Codes!X102=3,Paramètres!$D$164,IF(Codes!X102="A","",0))))),"")</f>
        <v/>
      </c>
      <c r="W96" s="67" t="str">
        <f>IF(Codes!Y102&lt;&gt;"",IF(Codes!Y102=1,100,IF(Codes!Y102=9,Paramètres!$D$162,IF(Codes!Y102=2,Paramètres!$D$163,IF(Codes!Y102=3,Paramètres!$D$164,IF(Codes!Y102="A","",0))))),"")</f>
        <v/>
      </c>
      <c r="X96" s="67" t="str">
        <f>IF(Codes!Z102&lt;&gt;"",IF(Codes!Z102=1,100,IF(Codes!Z102=9,Paramètres!$D$162,IF(Codes!Z102=2,Paramètres!$D$163,IF(Codes!Z102=3,Paramètres!$D$164,IF(Codes!Z102="A","",0))))),"")</f>
        <v/>
      </c>
      <c r="Y96" s="67" t="str">
        <f>IF(Codes!AA102&lt;&gt;"",IF(Codes!AA102=1,100,IF(Codes!AA102=9,Paramètres!$D$162,IF(Codes!AA102=2,Paramètres!$D$163,IF(Codes!AA102=3,Paramètres!$D$164,IF(Codes!AA102="A","",0))))),"")</f>
        <v/>
      </c>
      <c r="Z96" s="67" t="str">
        <f>IF(Codes!AB102&lt;&gt;"",IF(Codes!AB102=1,100,IF(Codes!AB102=9,Paramètres!$D$162,IF(Codes!AB102=2,Paramètres!$D$163,IF(Codes!AB102=3,Paramètres!$D$164,IF(Codes!AB102="A","",0))))),"")</f>
        <v/>
      </c>
      <c r="AA96" s="67" t="str">
        <f>IF(Codes!AC102&lt;&gt;"",IF(Codes!AC102=1,100,IF(Codes!AC102=9,Paramètres!$D$162,IF(Codes!AC102=2,Paramètres!$D$163,IF(Codes!AC102=3,Paramètres!$D$164,IF(Codes!AC102="A","",0))))),"")</f>
        <v/>
      </c>
      <c r="AB96" s="67" t="str">
        <f>IF(Codes!AD102&lt;&gt;"",IF(Codes!AD102=1,100,IF(Codes!AD102=9,Paramètres!$D$162,IF(Codes!AD102=2,Paramètres!$D$163,IF(Codes!AD102=3,Paramètres!$D$164,IF(Codes!AD102="A","",0))))),"")</f>
        <v/>
      </c>
      <c r="AC96" s="67" t="str">
        <f>IF(Codes!AE102&lt;&gt;"",IF(Codes!AE102=1,100,IF(Codes!AE102=9,Paramètres!$D$162,IF(Codes!AE102=2,Paramètres!$D$163,IF(Codes!AE102=3,Paramètres!$D$164,IF(Codes!AE102="A","",0))))),"")</f>
        <v/>
      </c>
      <c r="AD96" s="67" t="str">
        <f>IF(Codes!AF102&lt;&gt;"",IF(Codes!AF102=1,100,IF(Codes!AF102=9,Paramètres!$D$162,IF(Codes!AF102=2,Paramètres!$D$163,IF(Codes!AF102=3,Paramètres!$D$164,IF(Codes!AF102="A","",0))))),"")</f>
        <v/>
      </c>
      <c r="AE96" s="67" t="str">
        <f>IF(Codes!AG102&lt;&gt;"",IF(Codes!AG102=1,100,IF(Codes!AG102=9,Paramètres!$D$162,IF(Codes!AG102=2,Paramètres!$D$163,IF(Codes!AG102=3,Paramètres!$D$164,IF(Codes!AG102="A","",0))))),"")</f>
        <v/>
      </c>
      <c r="AF96" s="67" t="str">
        <f>IF(Codes!AH102&lt;&gt;"",IF(Codes!AH102=1,100,IF(Codes!AH102=9,Paramètres!$D$162,IF(Codes!AH102=2,Paramètres!$D$163,IF(Codes!AH102=3,Paramètres!$D$164,IF(Codes!AH102="A","",0))))),"")</f>
        <v/>
      </c>
      <c r="AG96" s="67" t="str">
        <f>IF(Codes!AI102&lt;&gt;"",IF(Codes!AI102=1,100,IF(Codes!AI102=9,Paramètres!$D$162,IF(Codes!AI102=2,Paramètres!$D$163,IF(Codes!AI102=3,Paramètres!$D$164,IF(Codes!AI102="A","",0))))),"")</f>
        <v/>
      </c>
      <c r="AH96" s="67" t="str">
        <f>IF(Codes!AJ102&lt;&gt;"",IF(Codes!AJ102=1,100,IF(Codes!AJ102=9,Paramètres!$D$162,IF(Codes!AJ102=2,Paramètres!$D$163,IF(Codes!AJ102=3,Paramètres!$D$164,IF(Codes!AJ102="A","",0))))),"")</f>
        <v/>
      </c>
      <c r="AI96" s="67" t="str">
        <f>IF(Codes!AK102&lt;&gt;"",IF(Codes!AK102=1,100,IF(Codes!AK102=9,Paramètres!$D$162,IF(Codes!AK102=2,Paramètres!$D$163,IF(Codes!AK102=3,Paramètres!$D$164,IF(Codes!AK102="A","",0))))),"")</f>
        <v/>
      </c>
      <c r="AJ96" s="67" t="str">
        <f>IF(Codes!AL102&lt;&gt;"",IF(Codes!AL102=1,100,IF(Codes!AL102=9,Paramètres!$D$162,IF(Codes!AL102=2,Paramètres!$D$163,IF(Codes!AL102=3,Paramètres!$D$164,IF(Codes!AL102="A","",0))))),"")</f>
        <v/>
      </c>
      <c r="AK96" s="67" t="str">
        <f>IF(Codes!AM102&lt;&gt;"",IF(Codes!AM102=1,100,IF(Codes!AM102=9,Paramètres!$D$162,IF(Codes!AM102=2,Paramètres!$D$163,IF(Codes!AM102=3,Paramètres!$D$164,IF(Codes!AM102="A","",0))))),"")</f>
        <v/>
      </c>
      <c r="AL96" s="67" t="str">
        <f>IF(Codes!AN102&lt;&gt;"",IF(Codes!AN102=1,100,IF(Codes!AN102=9,Paramètres!$D$162,IF(Codes!AN102=2,Paramètres!$D$163,IF(Codes!AN102=3,Paramètres!$D$164,IF(Codes!AN102="A","",0))))),"")</f>
        <v/>
      </c>
      <c r="AM96" s="67" t="str">
        <f>IF(Codes!AO102&lt;&gt;"",IF(Codes!AO102=1,100,IF(Codes!AO102=9,50,IF(Codes!AO102=2,Paramètres!$D$163,IF(Codes!AO102=3,Paramètres!$D$164,IF(Codes!AO102="A","",0))))),"")</f>
        <v/>
      </c>
      <c r="AN96" s="67" t="str">
        <f>IF(Codes!AP102&lt;&gt;"",IF(Codes!AP102=1,100,IF(Codes!AP102=9,50,IF(Codes!AP102=2,Paramètres!$D$163,IF(Codes!AP102=3,Paramètres!$D$164,IF(Codes!AP102="A","",0))))),"")</f>
        <v/>
      </c>
      <c r="AO96" s="67" t="str">
        <f>IF(Codes!AQ102&lt;&gt;"",IF(Codes!AQ102=1,100,IF(Codes!AQ102=9,50,IF(Codes!AQ102=2,Paramètres!$D$163,IF(Codes!AQ102=3,Paramètres!$D$164,IF(Codes!AQ102="A","",0))))),"")</f>
        <v/>
      </c>
      <c r="AP96" s="67" t="str">
        <f>IF(Codes!AR102&lt;&gt;"",IF(Codes!AR102=1,100,IF(Codes!AR102=9,50,IF(Codes!AR102=2,Paramètres!$D$163,IF(Codes!AR102=3,Paramètres!$D$164,IF(Codes!AR102="A","",0))))),"")</f>
        <v/>
      </c>
      <c r="AQ96" s="67" t="str">
        <f>IF(Codes!AS102&lt;&gt;"",IF(Codes!AS102=1,100,IF(Codes!AS102=9,Paramètres!$D$162,IF(Codes!AS102=2,Paramètres!$D$163,IF(Codes!AS102=3,Paramètres!$D$164,IF(Codes!AS102="A","",0))))),"")</f>
        <v/>
      </c>
      <c r="AR96" s="67" t="str">
        <f>IF(Codes!AT102&lt;&gt;"",IF(Codes!AT102=1,100,IF(Codes!AT102=9,50,IF(Codes!AT102=2,Paramètres!$D$163,IF(Codes!AT102=3,Paramètres!$D$164,IF(Codes!AT102="A","",0))))),"")</f>
        <v/>
      </c>
      <c r="AS96" s="67" t="str">
        <f>IF(Codes!AU102&lt;&gt;"",IF(Codes!AU102=1,100,IF(Codes!AU102=9,Paramètres!$D$162,IF(Codes!AU102=2,Paramètres!$D$163,IF(Codes!AU102=3,Paramètres!$D$164,IF(Codes!AU102="A","",0))))),"")</f>
        <v/>
      </c>
      <c r="AT96" s="67" t="str">
        <f>IF(Codes!AV102&lt;&gt;"",IF(Codes!AV102=1,100,IF(Codes!AV102=9,50,IF(Codes!AV102=2,Paramètres!$D$163,IF(Codes!AV102=3,Paramètres!$D$164,IF(Codes!AV102="A","",0))))),"")</f>
        <v/>
      </c>
      <c r="AU96" s="67" t="str">
        <f>IF(Codes!AW102&lt;&gt;"",IF(Codes!AW102=1,100,IF(Codes!AW102=9,Paramètres!$D$162,IF(Codes!AW102=2,Paramètres!$D$163,IF(Codes!AW102=3,Paramètres!$D$164,IF(Codes!AW102="A","",0))))),"")</f>
        <v/>
      </c>
      <c r="AV96" s="67" t="str">
        <f>IF(Codes!AX102&lt;&gt;"",IF(Codes!AX102=1,100,IF(Codes!AX102=9,Paramètres!$D$162,IF(Codes!AX102=2,Paramètres!$D$163,IF(Codes!AX102=3,Paramètres!$D$164,IF(Codes!AX102="A","",0))))),"")</f>
        <v/>
      </c>
      <c r="AW96" s="67" t="str">
        <f>IF(Codes!AY102&lt;&gt;"",IF(Codes!AY102=1,100,IF(Codes!AY102=9,Paramètres!$D$162,IF(Codes!AY102=2,Paramètres!$D$163,IF(Codes!AY102=3,Paramètres!$D$164,IF(Codes!AY102="A","",0))))),"")</f>
        <v/>
      </c>
      <c r="AX96" s="67" t="str">
        <f>IF(Codes!AZ102&lt;&gt;"",IF(Codes!AZ102=1,100,IF(Codes!AZ102=9,50,IF(Codes!AZ102=2,Paramètres!$D$163,IF(Codes!AZ102=3,Paramètres!$D$164,IF(Codes!AZ102="A","",0))))),"")</f>
        <v/>
      </c>
      <c r="AY96" s="67" t="str">
        <f>IF(Codes!BA102&lt;&gt;"",IF(Codes!BA102=1,100,IF(Codes!BA102=9,Paramètres!$D$162,IF(Codes!BA102=2,Paramètres!$D$163,IF(Codes!BA102=3,Paramètres!$D$164,IF(Codes!BA102="A","",0))))),"")</f>
        <v/>
      </c>
      <c r="AZ96" s="67" t="str">
        <f>IF(Codes!BB102&lt;&gt;"",IF(Codes!BB102=1,100,IF(Codes!BB102=9,Paramètres!$D$162,IF(Codes!BB102=2,Paramètres!$D$163,IF(Codes!BB102=3,Paramètres!$D$164,IF(Codes!BB102="A","",0))))),"")</f>
        <v/>
      </c>
      <c r="BA96" s="67" t="str">
        <f>IF(Codes!BC102&lt;&gt;"",IF(Codes!BC102=1,100,IF(Codes!BC102=9,Paramètres!$D$162,IF(Codes!BC102=2,Paramètres!$D$163,IF(Codes!BC102=3,Paramètres!$D$164,IF(Codes!BC102="A","",0))))),"")</f>
        <v/>
      </c>
      <c r="BB96" s="67" t="str">
        <f>IF(Codes!BD102&lt;&gt;"",IF(Codes!BD102=1,100,IF(Codes!BD102=9,Paramètres!$D$162,IF(Codes!BD102=2,Paramètres!$D$163,IF(Codes!BD102=3,Paramètres!$D$164,IF(Codes!BD102="A","",0))))),"")</f>
        <v/>
      </c>
      <c r="BC96" s="67" t="str">
        <f>IF(Codes!BE102&lt;&gt;"",IF(Codes!BE102=1,100,IF(Codes!BE102=9,Paramètres!$D$162,IF(Codes!BE102=2,Paramètres!$D$163,IF(Codes!BE102=3,Paramètres!$D$164,IF(Codes!BE102="A","",0))))),"")</f>
        <v/>
      </c>
      <c r="BD96" s="67" t="str">
        <f>IF(Codes!BF102&lt;&gt;"",IF(Codes!BF102=1,100,IF(Codes!BF102=9,Paramètres!$D$162,IF(Codes!BF102=2,Paramètres!$D$163,IF(Codes!BF102=3,Paramètres!$D$164,IF(Codes!BF102="A","",0))))),"")</f>
        <v/>
      </c>
      <c r="BE96" s="67" t="str">
        <f>IF(Codes!BG102&lt;&gt;"",IF(Codes!BG102=1,100,IF(Codes!BG102=9,Paramètres!$D$162,IF(Codes!BG102=2,Paramètres!$D$163,IF(Codes!BG102=3,Paramètres!$D$164,IF(Codes!BG102="A","",0))))),"")</f>
        <v/>
      </c>
      <c r="BF96" s="67" t="str">
        <f>IF(Codes!BH102&lt;&gt;"",IF(Codes!BH102=1,100,IF(Codes!BH102=9,Paramètres!$D$162,IF(Codes!BH102=2,Paramètres!$D$163,IF(Codes!BH102=3,Paramètres!$D$164,IF(Codes!BH102="A","",0))))),"")</f>
        <v/>
      </c>
      <c r="BG96" s="67" t="str">
        <f>IF(Codes!BI102&lt;&gt;"",IF(Codes!BI102=1,100,IF(Codes!BI102=9,Paramètres!$D$162,IF(Codes!BI102=2,Paramètres!$D$163,IF(Codes!BI102=3,Paramètres!$D$164,IF(Codes!BI102="A","",0))))),"")</f>
        <v/>
      </c>
      <c r="BH96" s="67" t="str">
        <f>IF(Codes!BJ102&lt;&gt;"",IF(Codes!BJ102=1,100,IF(Codes!BJ102=9,50,IF(Codes!BJ102=2,Paramètres!$D$163,IF(Codes!BJ102=3,Paramètres!$D$164,IF(Codes!BJ102="A","",0))))),"")</f>
        <v/>
      </c>
      <c r="BI96" s="67" t="str">
        <f>IF(Codes!BK102&lt;&gt;"",IF(Codes!BK102=1,100,IF(Codes!BK102=9,Paramètres!$D$162,IF(Codes!BK102=2,Paramètres!$D$163,IF(Codes!BK102=3,Paramètres!$D$164,IF(Codes!BK102="A","",0))))),"")</f>
        <v/>
      </c>
      <c r="BJ96" s="67" t="str">
        <f>IF(Codes!BL102&lt;&gt;"",IF(Codes!BL102=1,100,IF(Codes!BL102=9,Paramètres!$D$162,IF(Codes!BL102=2,Paramètres!$D$163,IF(Codes!BL102=3,Paramètres!$D$164,IF(Codes!BL102="A","",0))))),"")</f>
        <v/>
      </c>
      <c r="BK96" s="67" t="str">
        <f>IF(Codes!BM102&lt;&gt;"",IF(Codes!BM102=1,100,IF(Codes!BM102=9,Paramètres!$D$162,IF(Codes!BM102=2,Paramètres!$D$163,IF(Codes!BM102=3,Paramètres!$D$164,IF(Codes!BM102="A","",0))))),"")</f>
        <v/>
      </c>
      <c r="BL96" s="67" t="str">
        <f>IF(Codes!BN102&lt;&gt;"",IF(Codes!BN102=1,100,IF(Codes!BN102=9,Paramètres!$D$162,IF(Codes!BN102=2,Paramètres!$D$163,IF(Codes!BN102=3,Paramètres!$D$164,IF(Codes!BN102="A","",0))))),"")</f>
        <v/>
      </c>
      <c r="BM96" s="67" t="str">
        <f>IF(Codes!BO102&lt;&gt;"",IF(Codes!BO102=1,100,IF(Codes!BO102=9,Paramètres!$D$162,IF(Codes!BO102=2,Paramètres!$D$163,IF(Codes!BO102=3,Paramètres!$D$164,IF(Codes!BO102="A","",0))))),"")</f>
        <v/>
      </c>
      <c r="BN96" s="67" t="str">
        <f>IF(Codes!BP102&lt;&gt;"",IF(Codes!BP102=1,100,IF(Codes!BP102=9,Paramètres!$D$162,IF(Codes!BP102=2,Paramètres!$D$163,IF(Codes!BP102=3,Paramètres!$D$164,IF(Codes!BP102="A","",0))))),"")</f>
        <v/>
      </c>
      <c r="BO96" s="67" t="str">
        <f>IF(Codes!BQ102&lt;&gt;"",IF(Codes!BQ102=1,100,IF(Codes!BQ102=9,Paramètres!$D$162,IF(Codes!BQ102=2,Paramètres!$D$163,IF(Codes!BQ102=3,Paramètres!$D$164,IF(Codes!BQ102="A","",0))))),"")</f>
        <v/>
      </c>
      <c r="BP96" s="67" t="str">
        <f>IF(Codes!BR102&lt;&gt;"",IF(Codes!BR102=1,100,IF(Codes!BR102=9,Paramètres!$D$162,IF(Codes!BR102=2,Paramètres!$D$163,IF(Codes!BR102=3,Paramètres!$D$164,IF(Codes!BR102="A","",0))))),"")</f>
        <v/>
      </c>
      <c r="BQ96" s="67" t="str">
        <f>IF(Codes!BS102&lt;&gt;"",IF(Codes!BS102=1,100,IF(Codes!BS102=9,Paramètres!$D$162,IF(Codes!BS102=2,Paramètres!$D$163,IF(Codes!BS102=3,Paramètres!$D$164,IF(Codes!BS102="A","",0))))),"")</f>
        <v/>
      </c>
      <c r="BR96" s="67" t="str">
        <f>IF(Codes!BT102&lt;&gt;"",IF(Codes!BT102=1,100,IF(Codes!BT102=9,Paramètres!$D$162,IF(Codes!BT102=2,Paramètres!$D$163,IF(Codes!BT102=3,Paramètres!$D$164,IF(Codes!BT102="A","",0))))),"")</f>
        <v/>
      </c>
      <c r="BS96" s="67" t="str">
        <f>IF(Codes!BU102&lt;&gt;"",IF(Codes!BU102=1,100,IF(Codes!BU102=9,Paramètres!$D$162,IF(Codes!BU102=2,Paramètres!$D$163,IF(Codes!BU102=3,Paramètres!$D$164,IF(Codes!BU102="A","",0))))),"")</f>
        <v/>
      </c>
      <c r="BT96" s="67" t="str">
        <f>Codes!C102</f>
        <v/>
      </c>
    </row>
    <row r="97" spans="1:72" s="70" customFormat="1" ht="23.25">
      <c r="A97" s="69" t="str">
        <f>Codes!C103</f>
        <v/>
      </c>
      <c r="B97" s="67" t="str">
        <f>IF(Codes!D103&lt;&gt;"",IF(Codes!D103=1,100,IF(Codes!D103=9,Paramètres!$D$162,IF(Codes!D103=2,Paramètres!$D$163,IF(Codes!D103=3,Paramètres!$D$164,IF(Codes!D103="A","",0))))),"")</f>
        <v/>
      </c>
      <c r="C97" s="67" t="str">
        <f>IF(Codes!E103&lt;&gt;"",IF(Codes!E103=1,100,IF(Codes!E103=9,Paramètres!$D$162,IF(Codes!E103=2,Paramètres!$D$163,IF(Codes!E103=3,Paramètres!$D$164,IF(Codes!E103="A","",0))))),"")</f>
        <v/>
      </c>
      <c r="D97" s="67" t="str">
        <f>IF(Codes!F103&lt;&gt;"",IF(Codes!F103=1,100,IF(Codes!F103=9,Paramètres!$D$162,IF(Codes!F103=2,Paramètres!$D$163,IF(Codes!F103=3,Paramètres!$D$164,IF(Codes!F103="A","",0))))),"")</f>
        <v/>
      </c>
      <c r="E97" s="67" t="str">
        <f>IF(Codes!G103&lt;&gt;"",IF(Codes!G103=1,100,IF(Codes!G103=9,Paramètres!$D$162,IF(Codes!G103=2,Paramètres!$D$163,IF(Codes!G103=3,Paramètres!$D$164,IF(Codes!G103="A","",0))))),"")</f>
        <v/>
      </c>
      <c r="F97" s="67" t="str">
        <f>IF(Codes!H103&lt;&gt;"",IF(Codes!H103=1,100,IF(Codes!H103=9,Paramètres!$D$162,IF(Codes!H103=2,Paramètres!$D$163,IF(Codes!H103=3,Paramètres!$D$164,IF(Codes!H103="A","",0))))),"")</f>
        <v/>
      </c>
      <c r="G97" s="67" t="str">
        <f>IF(Codes!I103&lt;&gt;"",IF(Codes!I103=1,100,IF(Codes!I103=9,Paramètres!$D$162,IF(Codes!I103=2,Paramètres!$D$163,IF(Codes!I103=3,Paramètres!$D$164,IF(Codes!I103="A","",0))))),"")</f>
        <v/>
      </c>
      <c r="H97" s="67" t="str">
        <f>IF(Codes!J103&lt;&gt;"",IF(Codes!J103=1,100,IF(Codes!J103=9,Paramètres!$D$162,IF(Codes!J103=2,Paramètres!$D$163,IF(Codes!J103=3,Paramètres!$D$164,IF(Codes!J103="A","",0))))),"")</f>
        <v/>
      </c>
      <c r="I97" s="67" t="str">
        <f>IF(Codes!K103&lt;&gt;"",IF(Codes!K103=1,100,IF(Codes!K103=9,Paramètres!$D$162,IF(Codes!K103=2,Paramètres!$D$163,IF(Codes!K103=3,Paramètres!$D$164,IF(Codes!K103="A","",0))))),"")</f>
        <v/>
      </c>
      <c r="J97" s="67" t="str">
        <f>IF(Codes!L103&lt;&gt;"",IF(Codes!L103=1,100,IF(Codes!L103=9,Paramètres!$D$162,IF(Codes!L103=2,Paramètres!$D$163,IF(Codes!L103=3,Paramètres!$D$164,IF(Codes!L103="A","",0))))),"")</f>
        <v/>
      </c>
      <c r="K97" s="67" t="str">
        <f>IF(Codes!M103&lt;&gt;"",IF(Codes!M103=1,100,IF(Codes!M103=9,Paramètres!$D$162,IF(Codes!M103=2,Paramètres!$D$163,IF(Codes!M103=3,Paramètres!$D$164,IF(Codes!M103="A","",0))))),"")</f>
        <v/>
      </c>
      <c r="L97" s="67" t="str">
        <f>IF(Codes!N103&lt;&gt;"",IF(Codes!N103=1,100,IF(Codes!N103=9,Paramètres!$D$162,IF(Codes!N103=2,Paramètres!$D$163,IF(Codes!N103=3,Paramètres!$D$164,IF(Codes!N103="A","",0))))),"")</f>
        <v/>
      </c>
      <c r="M97" s="67" t="str">
        <f>IF(Codes!O103&lt;&gt;"",IF(Codes!O103=1,100,IF(Codes!O103=9,Paramètres!$D$162,IF(Codes!O103=2,Paramètres!$D$163,IF(Codes!O103=3,Paramètres!$D$164,IF(Codes!O103="A","",0))))),"")</f>
        <v/>
      </c>
      <c r="N97" s="67" t="str">
        <f>IF(Codes!P103&lt;&gt;"",IF(Codes!P103=1,100,IF(Codes!P103=9,Paramètres!$D$162,IF(Codes!P103=2,Paramètres!$D$163,IF(Codes!P103=3,Paramètres!$D$164,IF(Codes!P103="A","",0))))),"")</f>
        <v/>
      </c>
      <c r="O97" s="67" t="str">
        <f>IF(Codes!Q103&lt;&gt;"",IF(Codes!Q103=1,100,IF(Codes!Q103=9,Paramètres!$D$162,IF(Codes!Q103=2,Paramètres!$D$163,IF(Codes!Q103=3,Paramètres!$D$164,IF(Codes!Q103="A","",0))))),"")</f>
        <v/>
      </c>
      <c r="P97" s="67" t="str">
        <f>IF(Codes!R103&lt;&gt;"",IF(Codes!R103=1,100,IF(Codes!R103=9,Paramètres!$D$162,IF(Codes!R103=2,Paramètres!$D$163,IF(Codes!R103=3,Paramètres!$D$164,IF(Codes!R103="A","",0))))),"")</f>
        <v/>
      </c>
      <c r="Q97" s="67" t="str">
        <f>IF(Codes!S103&lt;&gt;"",IF(Codes!S103=1,100,IF(Codes!S103=9,Paramètres!$D$162,IF(Codes!S103=2,Paramètres!$D$163,IF(Codes!S103=3,Paramètres!$D$164,IF(Codes!S103="A","",0))))),"")</f>
        <v/>
      </c>
      <c r="R97" s="67" t="str">
        <f>IF(Codes!T103&lt;&gt;"",IF(Codes!T103=1,100,IF(Codes!T103=9,Paramètres!$D$162,IF(Codes!T103=2,Paramètres!$D$163,IF(Codes!T103=3,Paramètres!$D$164,IF(Codes!T103="A","",0))))),"")</f>
        <v/>
      </c>
      <c r="S97" s="67" t="str">
        <f>IF(Codes!U103&lt;&gt;"",IF(Codes!U103=1,100,IF(Codes!U103=9,Paramètres!$D$162,IF(Codes!U103=2,Paramètres!$D$163,IF(Codes!U103=3,Paramètres!$D$164,IF(Codes!U103="A","",0))))),"")</f>
        <v/>
      </c>
      <c r="T97" s="67" t="str">
        <f>IF(Codes!V103&lt;&gt;"",IF(Codes!V103=1,100,IF(Codes!V103=9,Paramètres!$D$162,IF(Codes!V103=2,Paramètres!$D$163,IF(Codes!V103=3,Paramètres!$D$164,IF(Codes!V103="A","",0))))),"")</f>
        <v/>
      </c>
      <c r="U97" s="67" t="str">
        <f>IF(Codes!W103&lt;&gt;"",IF(Codes!W103=1,100,IF(Codes!W103=9,Paramètres!$D$162,IF(Codes!W103=2,Paramètres!$D$163,IF(Codes!W103=3,Paramètres!$D$164,IF(Codes!W103="A","",0))))),"")</f>
        <v/>
      </c>
      <c r="V97" s="67" t="str">
        <f>IF(Codes!X103&lt;&gt;"",IF(Codes!X103=1,100,IF(Codes!X103=9,Paramètres!$D$162,IF(Codes!X103=2,Paramètres!$D$163,IF(Codes!X103=3,Paramètres!$D$164,IF(Codes!X103="A","",0))))),"")</f>
        <v/>
      </c>
      <c r="W97" s="67" t="str">
        <f>IF(Codes!Y103&lt;&gt;"",IF(Codes!Y103=1,100,IF(Codes!Y103=9,Paramètres!$D$162,IF(Codes!Y103=2,Paramètres!$D$163,IF(Codes!Y103=3,Paramètres!$D$164,IF(Codes!Y103="A","",0))))),"")</f>
        <v/>
      </c>
      <c r="X97" s="67" t="str">
        <f>IF(Codes!Z103&lt;&gt;"",IF(Codes!Z103=1,100,IF(Codes!Z103=9,Paramètres!$D$162,IF(Codes!Z103=2,Paramètres!$D$163,IF(Codes!Z103=3,Paramètres!$D$164,IF(Codes!Z103="A","",0))))),"")</f>
        <v/>
      </c>
      <c r="Y97" s="67" t="str">
        <f>IF(Codes!AA103&lt;&gt;"",IF(Codes!AA103=1,100,IF(Codes!AA103=9,Paramètres!$D$162,IF(Codes!AA103=2,Paramètres!$D$163,IF(Codes!AA103=3,Paramètres!$D$164,IF(Codes!AA103="A","",0))))),"")</f>
        <v/>
      </c>
      <c r="Z97" s="67" t="str">
        <f>IF(Codes!AB103&lt;&gt;"",IF(Codes!AB103=1,100,IF(Codes!AB103=9,Paramètres!$D$162,IF(Codes!AB103=2,Paramètres!$D$163,IF(Codes!AB103=3,Paramètres!$D$164,IF(Codes!AB103="A","",0))))),"")</f>
        <v/>
      </c>
      <c r="AA97" s="67" t="str">
        <f>IF(Codes!AC103&lt;&gt;"",IF(Codes!AC103=1,100,IF(Codes!AC103=9,Paramètres!$D$162,IF(Codes!AC103=2,Paramètres!$D$163,IF(Codes!AC103=3,Paramètres!$D$164,IF(Codes!AC103="A","",0))))),"")</f>
        <v/>
      </c>
      <c r="AB97" s="67" t="str">
        <f>IF(Codes!AD103&lt;&gt;"",IF(Codes!AD103=1,100,IF(Codes!AD103=9,Paramètres!$D$162,IF(Codes!AD103=2,Paramètres!$D$163,IF(Codes!AD103=3,Paramètres!$D$164,IF(Codes!AD103="A","",0))))),"")</f>
        <v/>
      </c>
      <c r="AC97" s="67" t="str">
        <f>IF(Codes!AE103&lt;&gt;"",IF(Codes!AE103=1,100,IF(Codes!AE103=9,Paramètres!$D$162,IF(Codes!AE103=2,Paramètres!$D$163,IF(Codes!AE103=3,Paramètres!$D$164,IF(Codes!AE103="A","",0))))),"")</f>
        <v/>
      </c>
      <c r="AD97" s="67" t="str">
        <f>IF(Codes!AF103&lt;&gt;"",IF(Codes!AF103=1,100,IF(Codes!AF103=9,Paramètres!$D$162,IF(Codes!AF103=2,Paramètres!$D$163,IF(Codes!AF103=3,Paramètres!$D$164,IF(Codes!AF103="A","",0))))),"")</f>
        <v/>
      </c>
      <c r="AE97" s="67" t="str">
        <f>IF(Codes!AG103&lt;&gt;"",IF(Codes!AG103=1,100,IF(Codes!AG103=9,Paramètres!$D$162,IF(Codes!AG103=2,Paramètres!$D$163,IF(Codes!AG103=3,Paramètres!$D$164,IF(Codes!AG103="A","",0))))),"")</f>
        <v/>
      </c>
      <c r="AF97" s="67" t="str">
        <f>IF(Codes!AH103&lt;&gt;"",IF(Codes!AH103=1,100,IF(Codes!AH103=9,Paramètres!$D$162,IF(Codes!AH103=2,Paramètres!$D$163,IF(Codes!AH103=3,Paramètres!$D$164,IF(Codes!AH103="A","",0))))),"")</f>
        <v/>
      </c>
      <c r="AG97" s="67" t="str">
        <f>IF(Codes!AI103&lt;&gt;"",IF(Codes!AI103=1,100,IF(Codes!AI103=9,Paramètres!$D$162,IF(Codes!AI103=2,Paramètres!$D$163,IF(Codes!AI103=3,Paramètres!$D$164,IF(Codes!AI103="A","",0))))),"")</f>
        <v/>
      </c>
      <c r="AH97" s="67" t="str">
        <f>IF(Codes!AJ103&lt;&gt;"",IF(Codes!AJ103=1,100,IF(Codes!AJ103=9,Paramètres!$D$162,IF(Codes!AJ103=2,Paramètres!$D$163,IF(Codes!AJ103=3,Paramètres!$D$164,IF(Codes!AJ103="A","",0))))),"")</f>
        <v/>
      </c>
      <c r="AI97" s="67" t="str">
        <f>IF(Codes!AK103&lt;&gt;"",IF(Codes!AK103=1,100,IF(Codes!AK103=9,Paramètres!$D$162,IF(Codes!AK103=2,Paramètres!$D$163,IF(Codes!AK103=3,Paramètres!$D$164,IF(Codes!AK103="A","",0))))),"")</f>
        <v/>
      </c>
      <c r="AJ97" s="67" t="str">
        <f>IF(Codes!AL103&lt;&gt;"",IF(Codes!AL103=1,100,IF(Codes!AL103=9,Paramètres!$D$162,IF(Codes!AL103=2,Paramètres!$D$163,IF(Codes!AL103=3,Paramètres!$D$164,IF(Codes!AL103="A","",0))))),"")</f>
        <v/>
      </c>
      <c r="AK97" s="67" t="str">
        <f>IF(Codes!AM103&lt;&gt;"",IF(Codes!AM103=1,100,IF(Codes!AM103=9,Paramètres!$D$162,IF(Codes!AM103=2,Paramètres!$D$163,IF(Codes!AM103=3,Paramètres!$D$164,IF(Codes!AM103="A","",0))))),"")</f>
        <v/>
      </c>
      <c r="AL97" s="67" t="str">
        <f>IF(Codes!AN103&lt;&gt;"",IF(Codes!AN103=1,100,IF(Codes!AN103=9,Paramètres!$D$162,IF(Codes!AN103=2,Paramètres!$D$163,IF(Codes!AN103=3,Paramètres!$D$164,IF(Codes!AN103="A","",0))))),"")</f>
        <v/>
      </c>
      <c r="AM97" s="67" t="str">
        <f>IF(Codes!AO103&lt;&gt;"",IF(Codes!AO103=1,100,IF(Codes!AO103=9,50,IF(Codes!AO103=2,Paramètres!$D$163,IF(Codes!AO103=3,Paramètres!$D$164,IF(Codes!AO103="A","",0))))),"")</f>
        <v/>
      </c>
      <c r="AN97" s="67" t="str">
        <f>IF(Codes!AP103&lt;&gt;"",IF(Codes!AP103=1,100,IF(Codes!AP103=9,50,IF(Codes!AP103=2,Paramètres!$D$163,IF(Codes!AP103=3,Paramètres!$D$164,IF(Codes!AP103="A","",0))))),"")</f>
        <v/>
      </c>
      <c r="AO97" s="67" t="str">
        <f>IF(Codes!AQ103&lt;&gt;"",IF(Codes!AQ103=1,100,IF(Codes!AQ103=9,50,IF(Codes!AQ103=2,Paramètres!$D$163,IF(Codes!AQ103=3,Paramètres!$D$164,IF(Codes!AQ103="A","",0))))),"")</f>
        <v/>
      </c>
      <c r="AP97" s="67" t="str">
        <f>IF(Codes!AR103&lt;&gt;"",IF(Codes!AR103=1,100,IF(Codes!AR103=9,50,IF(Codes!AR103=2,Paramètres!$D$163,IF(Codes!AR103=3,Paramètres!$D$164,IF(Codes!AR103="A","",0))))),"")</f>
        <v/>
      </c>
      <c r="AQ97" s="67" t="str">
        <f>IF(Codes!AS103&lt;&gt;"",IF(Codes!AS103=1,100,IF(Codes!AS103=9,Paramètres!$D$162,IF(Codes!AS103=2,Paramètres!$D$163,IF(Codes!AS103=3,Paramètres!$D$164,IF(Codes!AS103="A","",0))))),"")</f>
        <v/>
      </c>
      <c r="AR97" s="67" t="str">
        <f>IF(Codes!AT103&lt;&gt;"",IF(Codes!AT103=1,100,IF(Codes!AT103=9,50,IF(Codes!AT103=2,Paramètres!$D$163,IF(Codes!AT103=3,Paramètres!$D$164,IF(Codes!AT103="A","",0))))),"")</f>
        <v/>
      </c>
      <c r="AS97" s="67" t="str">
        <f>IF(Codes!AU103&lt;&gt;"",IF(Codes!AU103=1,100,IF(Codes!AU103=9,Paramètres!$D$162,IF(Codes!AU103=2,Paramètres!$D$163,IF(Codes!AU103=3,Paramètres!$D$164,IF(Codes!AU103="A","",0))))),"")</f>
        <v/>
      </c>
      <c r="AT97" s="67" t="str">
        <f>IF(Codes!AV103&lt;&gt;"",IF(Codes!AV103=1,100,IF(Codes!AV103=9,50,IF(Codes!AV103=2,Paramètres!$D$163,IF(Codes!AV103=3,Paramètres!$D$164,IF(Codes!AV103="A","",0))))),"")</f>
        <v/>
      </c>
      <c r="AU97" s="67" t="str">
        <f>IF(Codes!AW103&lt;&gt;"",IF(Codes!AW103=1,100,IF(Codes!AW103=9,Paramètres!$D$162,IF(Codes!AW103=2,Paramètres!$D$163,IF(Codes!AW103=3,Paramètres!$D$164,IF(Codes!AW103="A","",0))))),"")</f>
        <v/>
      </c>
      <c r="AV97" s="67" t="str">
        <f>IF(Codes!AX103&lt;&gt;"",IF(Codes!AX103=1,100,IF(Codes!AX103=9,Paramètres!$D$162,IF(Codes!AX103=2,Paramètres!$D$163,IF(Codes!AX103=3,Paramètres!$D$164,IF(Codes!AX103="A","",0))))),"")</f>
        <v/>
      </c>
      <c r="AW97" s="67" t="str">
        <f>IF(Codes!AY103&lt;&gt;"",IF(Codes!AY103=1,100,IF(Codes!AY103=9,Paramètres!$D$162,IF(Codes!AY103=2,Paramètres!$D$163,IF(Codes!AY103=3,Paramètres!$D$164,IF(Codes!AY103="A","",0))))),"")</f>
        <v/>
      </c>
      <c r="AX97" s="67" t="str">
        <f>IF(Codes!AZ103&lt;&gt;"",IF(Codes!AZ103=1,100,IF(Codes!AZ103=9,50,IF(Codes!AZ103=2,Paramètres!$D$163,IF(Codes!AZ103=3,Paramètres!$D$164,IF(Codes!AZ103="A","",0))))),"")</f>
        <v/>
      </c>
      <c r="AY97" s="67" t="str">
        <f>IF(Codes!BA103&lt;&gt;"",IF(Codes!BA103=1,100,IF(Codes!BA103=9,Paramètres!$D$162,IF(Codes!BA103=2,Paramètres!$D$163,IF(Codes!BA103=3,Paramètres!$D$164,IF(Codes!BA103="A","",0))))),"")</f>
        <v/>
      </c>
      <c r="AZ97" s="67" t="str">
        <f>IF(Codes!BB103&lt;&gt;"",IF(Codes!BB103=1,100,IF(Codes!BB103=9,Paramètres!$D$162,IF(Codes!BB103=2,Paramètres!$D$163,IF(Codes!BB103=3,Paramètres!$D$164,IF(Codes!BB103="A","",0))))),"")</f>
        <v/>
      </c>
      <c r="BA97" s="67" t="str">
        <f>IF(Codes!BC103&lt;&gt;"",IF(Codes!BC103=1,100,IF(Codes!BC103=9,Paramètres!$D$162,IF(Codes!BC103=2,Paramètres!$D$163,IF(Codes!BC103=3,Paramètres!$D$164,IF(Codes!BC103="A","",0))))),"")</f>
        <v/>
      </c>
      <c r="BB97" s="67" t="str">
        <f>IF(Codes!BD103&lt;&gt;"",IF(Codes!BD103=1,100,IF(Codes!BD103=9,Paramètres!$D$162,IF(Codes!BD103=2,Paramètres!$D$163,IF(Codes!BD103=3,Paramètres!$D$164,IF(Codes!BD103="A","",0))))),"")</f>
        <v/>
      </c>
      <c r="BC97" s="67" t="str">
        <f>IF(Codes!BE103&lt;&gt;"",IF(Codes!BE103=1,100,IF(Codes!BE103=9,Paramètres!$D$162,IF(Codes!BE103=2,Paramètres!$D$163,IF(Codes!BE103=3,Paramètres!$D$164,IF(Codes!BE103="A","",0))))),"")</f>
        <v/>
      </c>
      <c r="BD97" s="67" t="str">
        <f>IF(Codes!BF103&lt;&gt;"",IF(Codes!BF103=1,100,IF(Codes!BF103=9,Paramètres!$D$162,IF(Codes!BF103=2,Paramètres!$D$163,IF(Codes!BF103=3,Paramètres!$D$164,IF(Codes!BF103="A","",0))))),"")</f>
        <v/>
      </c>
      <c r="BE97" s="67" t="str">
        <f>IF(Codes!BG103&lt;&gt;"",IF(Codes!BG103=1,100,IF(Codes!BG103=9,Paramètres!$D$162,IF(Codes!BG103=2,Paramètres!$D$163,IF(Codes!BG103=3,Paramètres!$D$164,IF(Codes!BG103="A","",0))))),"")</f>
        <v/>
      </c>
      <c r="BF97" s="67" t="str">
        <f>IF(Codes!BH103&lt;&gt;"",IF(Codes!BH103=1,100,IF(Codes!BH103=9,Paramètres!$D$162,IF(Codes!BH103=2,Paramètres!$D$163,IF(Codes!BH103=3,Paramètres!$D$164,IF(Codes!BH103="A","",0))))),"")</f>
        <v/>
      </c>
      <c r="BG97" s="67" t="str">
        <f>IF(Codes!BI103&lt;&gt;"",IF(Codes!BI103=1,100,IF(Codes!BI103=9,Paramètres!$D$162,IF(Codes!BI103=2,Paramètres!$D$163,IF(Codes!BI103=3,Paramètres!$D$164,IF(Codes!BI103="A","",0))))),"")</f>
        <v/>
      </c>
      <c r="BH97" s="67" t="str">
        <f>IF(Codes!BJ103&lt;&gt;"",IF(Codes!BJ103=1,100,IF(Codes!BJ103=9,50,IF(Codes!BJ103=2,Paramètres!$D$163,IF(Codes!BJ103=3,Paramètres!$D$164,IF(Codes!BJ103="A","",0))))),"")</f>
        <v/>
      </c>
      <c r="BI97" s="67" t="str">
        <f>IF(Codes!BK103&lt;&gt;"",IF(Codes!BK103=1,100,IF(Codes!BK103=9,Paramètres!$D$162,IF(Codes!BK103=2,Paramètres!$D$163,IF(Codes!BK103=3,Paramètres!$D$164,IF(Codes!BK103="A","",0))))),"")</f>
        <v/>
      </c>
      <c r="BJ97" s="67" t="str">
        <f>IF(Codes!BL103&lt;&gt;"",IF(Codes!BL103=1,100,IF(Codes!BL103=9,Paramètres!$D$162,IF(Codes!BL103=2,Paramètres!$D$163,IF(Codes!BL103=3,Paramètres!$D$164,IF(Codes!BL103="A","",0))))),"")</f>
        <v/>
      </c>
      <c r="BK97" s="67" t="str">
        <f>IF(Codes!BM103&lt;&gt;"",IF(Codes!BM103=1,100,IF(Codes!BM103=9,Paramètres!$D$162,IF(Codes!BM103=2,Paramètres!$D$163,IF(Codes!BM103=3,Paramètres!$D$164,IF(Codes!BM103="A","",0))))),"")</f>
        <v/>
      </c>
      <c r="BL97" s="67" t="str">
        <f>IF(Codes!BN103&lt;&gt;"",IF(Codes!BN103=1,100,IF(Codes!BN103=9,Paramètres!$D$162,IF(Codes!BN103=2,Paramètres!$D$163,IF(Codes!BN103=3,Paramètres!$D$164,IF(Codes!BN103="A","",0))))),"")</f>
        <v/>
      </c>
      <c r="BM97" s="67" t="str">
        <f>IF(Codes!BO103&lt;&gt;"",IF(Codes!BO103=1,100,IF(Codes!BO103=9,Paramètres!$D$162,IF(Codes!BO103=2,Paramètres!$D$163,IF(Codes!BO103=3,Paramètres!$D$164,IF(Codes!BO103="A","",0))))),"")</f>
        <v/>
      </c>
      <c r="BN97" s="67" t="str">
        <f>IF(Codes!BP103&lt;&gt;"",IF(Codes!BP103=1,100,IF(Codes!BP103=9,Paramètres!$D$162,IF(Codes!BP103=2,Paramètres!$D$163,IF(Codes!BP103=3,Paramètres!$D$164,IF(Codes!BP103="A","",0))))),"")</f>
        <v/>
      </c>
      <c r="BO97" s="67" t="str">
        <f>IF(Codes!BQ103&lt;&gt;"",IF(Codes!BQ103=1,100,IF(Codes!BQ103=9,Paramètres!$D$162,IF(Codes!BQ103=2,Paramètres!$D$163,IF(Codes!BQ103=3,Paramètres!$D$164,IF(Codes!BQ103="A","",0))))),"")</f>
        <v/>
      </c>
      <c r="BP97" s="67" t="str">
        <f>IF(Codes!BR103&lt;&gt;"",IF(Codes!BR103=1,100,IF(Codes!BR103=9,Paramètres!$D$162,IF(Codes!BR103=2,Paramètres!$D$163,IF(Codes!BR103=3,Paramètres!$D$164,IF(Codes!BR103="A","",0))))),"")</f>
        <v/>
      </c>
      <c r="BQ97" s="67" t="str">
        <f>IF(Codes!BS103&lt;&gt;"",IF(Codes!BS103=1,100,IF(Codes!BS103=9,Paramètres!$D$162,IF(Codes!BS103=2,Paramètres!$D$163,IF(Codes!BS103=3,Paramètres!$D$164,IF(Codes!BS103="A","",0))))),"")</f>
        <v/>
      </c>
      <c r="BR97" s="67" t="str">
        <f>IF(Codes!BT103&lt;&gt;"",IF(Codes!BT103=1,100,IF(Codes!BT103=9,Paramètres!$D$162,IF(Codes!BT103=2,Paramètres!$D$163,IF(Codes!BT103=3,Paramètres!$D$164,IF(Codes!BT103="A","",0))))),"")</f>
        <v/>
      </c>
      <c r="BS97" s="67" t="str">
        <f>IF(Codes!BU103&lt;&gt;"",IF(Codes!BU103=1,100,IF(Codes!BU103=9,Paramètres!$D$162,IF(Codes!BU103=2,Paramètres!$D$163,IF(Codes!BU103=3,Paramètres!$D$164,IF(Codes!BU103="A","",0))))),"")</f>
        <v/>
      </c>
      <c r="BT97" s="67" t="str">
        <f>Codes!C103</f>
        <v/>
      </c>
    </row>
    <row r="98" spans="1:72" s="70" customFormat="1" ht="23.25">
      <c r="A98" s="69" t="str">
        <f>Codes!C104</f>
        <v/>
      </c>
      <c r="B98" s="67" t="str">
        <f>IF(Codes!D104&lt;&gt;"",IF(Codes!D104=1,100,IF(Codes!D104=9,Paramètres!$D$162,IF(Codes!D104=2,Paramètres!$D$163,IF(Codes!D104=3,Paramètres!$D$164,IF(Codes!D104="A","",0))))),"")</f>
        <v/>
      </c>
      <c r="C98" s="67" t="str">
        <f>IF(Codes!E104&lt;&gt;"",IF(Codes!E104=1,100,IF(Codes!E104=9,Paramètres!$D$162,IF(Codes!E104=2,Paramètres!$D$163,IF(Codes!E104=3,Paramètres!$D$164,IF(Codes!E104="A","",0))))),"")</f>
        <v/>
      </c>
      <c r="D98" s="67" t="str">
        <f>IF(Codes!F104&lt;&gt;"",IF(Codes!F104=1,100,IF(Codes!F104=9,Paramètres!$D$162,IF(Codes!F104=2,Paramètres!$D$163,IF(Codes!F104=3,Paramètres!$D$164,IF(Codes!F104="A","",0))))),"")</f>
        <v/>
      </c>
      <c r="E98" s="67" t="str">
        <f>IF(Codes!G104&lt;&gt;"",IF(Codes!G104=1,100,IF(Codes!G104=9,Paramètres!$D$162,IF(Codes!G104=2,Paramètres!$D$163,IF(Codes!G104=3,Paramètres!$D$164,IF(Codes!G104="A","",0))))),"")</f>
        <v/>
      </c>
      <c r="F98" s="67" t="str">
        <f>IF(Codes!H104&lt;&gt;"",IF(Codes!H104=1,100,IF(Codes!H104=9,Paramètres!$D$162,IF(Codes!H104=2,Paramètres!$D$163,IF(Codes!H104=3,Paramètres!$D$164,IF(Codes!H104="A","",0))))),"")</f>
        <v/>
      </c>
      <c r="G98" s="67" t="str">
        <f>IF(Codes!I104&lt;&gt;"",IF(Codes!I104=1,100,IF(Codes!I104=9,Paramètres!$D$162,IF(Codes!I104=2,Paramètres!$D$163,IF(Codes!I104=3,Paramètres!$D$164,IF(Codes!I104="A","",0))))),"")</f>
        <v/>
      </c>
      <c r="H98" s="67" t="str">
        <f>IF(Codes!J104&lt;&gt;"",IF(Codes!J104=1,100,IF(Codes!J104=9,Paramètres!$D$162,IF(Codes!J104=2,Paramètres!$D$163,IF(Codes!J104=3,Paramètres!$D$164,IF(Codes!J104="A","",0))))),"")</f>
        <v/>
      </c>
      <c r="I98" s="67" t="str">
        <f>IF(Codes!K104&lt;&gt;"",IF(Codes!K104=1,100,IF(Codes!K104=9,Paramètres!$D$162,IF(Codes!K104=2,Paramètres!$D$163,IF(Codes!K104=3,Paramètres!$D$164,IF(Codes!K104="A","",0))))),"")</f>
        <v/>
      </c>
      <c r="J98" s="67" t="str">
        <f>IF(Codes!L104&lt;&gt;"",IF(Codes!L104=1,100,IF(Codes!L104=9,Paramètres!$D$162,IF(Codes!L104=2,Paramètres!$D$163,IF(Codes!L104=3,Paramètres!$D$164,IF(Codes!L104="A","",0))))),"")</f>
        <v/>
      </c>
      <c r="K98" s="67" t="str">
        <f>IF(Codes!M104&lt;&gt;"",IF(Codes!M104=1,100,IF(Codes!M104=9,Paramètres!$D$162,IF(Codes!M104=2,Paramètres!$D$163,IF(Codes!M104=3,Paramètres!$D$164,IF(Codes!M104="A","",0))))),"")</f>
        <v/>
      </c>
      <c r="L98" s="67" t="str">
        <f>IF(Codes!N104&lt;&gt;"",IF(Codes!N104=1,100,IF(Codes!N104=9,Paramètres!$D$162,IF(Codes!N104=2,Paramètres!$D$163,IF(Codes!N104=3,Paramètres!$D$164,IF(Codes!N104="A","",0))))),"")</f>
        <v/>
      </c>
      <c r="M98" s="67" t="str">
        <f>IF(Codes!O104&lt;&gt;"",IF(Codes!O104=1,100,IF(Codes!O104=9,Paramètres!$D$162,IF(Codes!O104=2,Paramètres!$D$163,IF(Codes!O104=3,Paramètres!$D$164,IF(Codes!O104="A","",0))))),"")</f>
        <v/>
      </c>
      <c r="N98" s="67" t="str">
        <f>IF(Codes!P104&lt;&gt;"",IF(Codes!P104=1,100,IF(Codes!P104=9,Paramètres!$D$162,IF(Codes!P104=2,Paramètres!$D$163,IF(Codes!P104=3,Paramètres!$D$164,IF(Codes!P104="A","",0))))),"")</f>
        <v/>
      </c>
      <c r="O98" s="67" t="str">
        <f>IF(Codes!Q104&lt;&gt;"",IF(Codes!Q104=1,100,IF(Codes!Q104=9,Paramètres!$D$162,IF(Codes!Q104=2,Paramètres!$D$163,IF(Codes!Q104=3,Paramètres!$D$164,IF(Codes!Q104="A","",0))))),"")</f>
        <v/>
      </c>
      <c r="P98" s="67" t="str">
        <f>IF(Codes!R104&lt;&gt;"",IF(Codes!R104=1,100,IF(Codes!R104=9,Paramètres!$D$162,IF(Codes!R104=2,Paramètres!$D$163,IF(Codes!R104=3,Paramètres!$D$164,IF(Codes!R104="A","",0))))),"")</f>
        <v/>
      </c>
      <c r="Q98" s="67" t="str">
        <f>IF(Codes!S104&lt;&gt;"",IF(Codes!S104=1,100,IF(Codes!S104=9,Paramètres!$D$162,IF(Codes!S104=2,Paramètres!$D$163,IF(Codes!S104=3,Paramètres!$D$164,IF(Codes!S104="A","",0))))),"")</f>
        <v/>
      </c>
      <c r="R98" s="67" t="str">
        <f>IF(Codes!T104&lt;&gt;"",IF(Codes!T104=1,100,IF(Codes!T104=9,Paramètres!$D$162,IF(Codes!T104=2,Paramètres!$D$163,IF(Codes!T104=3,Paramètres!$D$164,IF(Codes!T104="A","",0))))),"")</f>
        <v/>
      </c>
      <c r="S98" s="67" t="str">
        <f>IF(Codes!U104&lt;&gt;"",IF(Codes!U104=1,100,IF(Codes!U104=9,Paramètres!$D$162,IF(Codes!U104=2,Paramètres!$D$163,IF(Codes!U104=3,Paramètres!$D$164,IF(Codes!U104="A","",0))))),"")</f>
        <v/>
      </c>
      <c r="T98" s="67" t="str">
        <f>IF(Codes!V104&lt;&gt;"",IF(Codes!V104=1,100,IF(Codes!V104=9,Paramètres!$D$162,IF(Codes!V104=2,Paramètres!$D$163,IF(Codes!V104=3,Paramètres!$D$164,IF(Codes!V104="A","",0))))),"")</f>
        <v/>
      </c>
      <c r="U98" s="67" t="str">
        <f>IF(Codes!W104&lt;&gt;"",IF(Codes!W104=1,100,IF(Codes!W104=9,Paramètres!$D$162,IF(Codes!W104=2,Paramètres!$D$163,IF(Codes!W104=3,Paramètres!$D$164,IF(Codes!W104="A","",0))))),"")</f>
        <v/>
      </c>
      <c r="V98" s="67" t="str">
        <f>IF(Codes!X104&lt;&gt;"",IF(Codes!X104=1,100,IF(Codes!X104=9,Paramètres!$D$162,IF(Codes!X104=2,Paramètres!$D$163,IF(Codes!X104=3,Paramètres!$D$164,IF(Codes!X104="A","",0))))),"")</f>
        <v/>
      </c>
      <c r="W98" s="67" t="str">
        <f>IF(Codes!Y104&lt;&gt;"",IF(Codes!Y104=1,100,IF(Codes!Y104=9,Paramètres!$D$162,IF(Codes!Y104=2,Paramètres!$D$163,IF(Codes!Y104=3,Paramètres!$D$164,IF(Codes!Y104="A","",0))))),"")</f>
        <v/>
      </c>
      <c r="X98" s="67" t="str">
        <f>IF(Codes!Z104&lt;&gt;"",IF(Codes!Z104=1,100,IF(Codes!Z104=9,Paramètres!$D$162,IF(Codes!Z104=2,Paramètres!$D$163,IF(Codes!Z104=3,Paramètres!$D$164,IF(Codes!Z104="A","",0))))),"")</f>
        <v/>
      </c>
      <c r="Y98" s="67" t="str">
        <f>IF(Codes!AA104&lt;&gt;"",IF(Codes!AA104=1,100,IF(Codes!AA104=9,Paramètres!$D$162,IF(Codes!AA104=2,Paramètres!$D$163,IF(Codes!AA104=3,Paramètres!$D$164,IF(Codes!AA104="A","",0))))),"")</f>
        <v/>
      </c>
      <c r="Z98" s="67" t="str">
        <f>IF(Codes!AB104&lt;&gt;"",IF(Codes!AB104=1,100,IF(Codes!AB104=9,Paramètres!$D$162,IF(Codes!AB104=2,Paramètres!$D$163,IF(Codes!AB104=3,Paramètres!$D$164,IF(Codes!AB104="A","",0))))),"")</f>
        <v/>
      </c>
      <c r="AA98" s="67" t="str">
        <f>IF(Codes!AC104&lt;&gt;"",IF(Codes!AC104=1,100,IF(Codes!AC104=9,Paramètres!$D$162,IF(Codes!AC104=2,Paramètres!$D$163,IF(Codes!AC104=3,Paramètres!$D$164,IF(Codes!AC104="A","",0))))),"")</f>
        <v/>
      </c>
      <c r="AB98" s="67" t="str">
        <f>IF(Codes!AD104&lt;&gt;"",IF(Codes!AD104=1,100,IF(Codes!AD104=9,Paramètres!$D$162,IF(Codes!AD104=2,Paramètres!$D$163,IF(Codes!AD104=3,Paramètres!$D$164,IF(Codes!AD104="A","",0))))),"")</f>
        <v/>
      </c>
      <c r="AC98" s="67" t="str">
        <f>IF(Codes!AE104&lt;&gt;"",IF(Codes!AE104=1,100,IF(Codes!AE104=9,Paramètres!$D$162,IF(Codes!AE104=2,Paramètres!$D$163,IF(Codes!AE104=3,Paramètres!$D$164,IF(Codes!AE104="A","",0))))),"")</f>
        <v/>
      </c>
      <c r="AD98" s="67" t="str">
        <f>IF(Codes!AF104&lt;&gt;"",IF(Codes!AF104=1,100,IF(Codes!AF104=9,Paramètres!$D$162,IF(Codes!AF104=2,Paramètres!$D$163,IF(Codes!AF104=3,Paramètres!$D$164,IF(Codes!AF104="A","",0))))),"")</f>
        <v/>
      </c>
      <c r="AE98" s="67" t="str">
        <f>IF(Codes!AG104&lt;&gt;"",IF(Codes!AG104=1,100,IF(Codes!AG104=9,Paramètres!$D$162,IF(Codes!AG104=2,Paramètres!$D$163,IF(Codes!AG104=3,Paramètres!$D$164,IF(Codes!AG104="A","",0))))),"")</f>
        <v/>
      </c>
      <c r="AF98" s="67" t="str">
        <f>IF(Codes!AH104&lt;&gt;"",IF(Codes!AH104=1,100,IF(Codes!AH104=9,Paramètres!$D$162,IF(Codes!AH104=2,Paramètres!$D$163,IF(Codes!AH104=3,Paramètres!$D$164,IF(Codes!AH104="A","",0))))),"")</f>
        <v/>
      </c>
      <c r="AG98" s="67" t="str">
        <f>IF(Codes!AI104&lt;&gt;"",IF(Codes!AI104=1,100,IF(Codes!AI104=9,Paramètres!$D$162,IF(Codes!AI104=2,Paramètres!$D$163,IF(Codes!AI104=3,Paramètres!$D$164,IF(Codes!AI104="A","",0))))),"")</f>
        <v/>
      </c>
      <c r="AH98" s="67" t="str">
        <f>IF(Codes!AJ104&lt;&gt;"",IF(Codes!AJ104=1,100,IF(Codes!AJ104=9,Paramètres!$D$162,IF(Codes!AJ104=2,Paramètres!$D$163,IF(Codes!AJ104=3,Paramètres!$D$164,IF(Codes!AJ104="A","",0))))),"")</f>
        <v/>
      </c>
      <c r="AI98" s="67" t="str">
        <f>IF(Codes!AK104&lt;&gt;"",IF(Codes!AK104=1,100,IF(Codes!AK104=9,Paramètres!$D$162,IF(Codes!AK104=2,Paramètres!$D$163,IF(Codes!AK104=3,Paramètres!$D$164,IF(Codes!AK104="A","",0))))),"")</f>
        <v/>
      </c>
      <c r="AJ98" s="67" t="str">
        <f>IF(Codes!AL104&lt;&gt;"",IF(Codes!AL104=1,100,IF(Codes!AL104=9,Paramètres!$D$162,IF(Codes!AL104=2,Paramètres!$D$163,IF(Codes!AL104=3,Paramètres!$D$164,IF(Codes!AL104="A","",0))))),"")</f>
        <v/>
      </c>
      <c r="AK98" s="67" t="str">
        <f>IF(Codes!AM104&lt;&gt;"",IF(Codes!AM104=1,100,IF(Codes!AM104=9,Paramètres!$D$162,IF(Codes!AM104=2,Paramètres!$D$163,IF(Codes!AM104=3,Paramètres!$D$164,IF(Codes!AM104="A","",0))))),"")</f>
        <v/>
      </c>
      <c r="AL98" s="67" t="str">
        <f>IF(Codes!AN104&lt;&gt;"",IF(Codes!AN104=1,100,IF(Codes!AN104=9,Paramètres!$D$162,IF(Codes!AN104=2,Paramètres!$D$163,IF(Codes!AN104=3,Paramètres!$D$164,IF(Codes!AN104="A","",0))))),"")</f>
        <v/>
      </c>
      <c r="AM98" s="67" t="str">
        <f>IF(Codes!AO104&lt;&gt;"",IF(Codes!AO104=1,100,IF(Codes!AO104=9,50,IF(Codes!AO104=2,Paramètres!$D$163,IF(Codes!AO104=3,Paramètres!$D$164,IF(Codes!AO104="A","",0))))),"")</f>
        <v/>
      </c>
      <c r="AN98" s="67" t="str">
        <f>IF(Codes!AP104&lt;&gt;"",IF(Codes!AP104=1,100,IF(Codes!AP104=9,50,IF(Codes!AP104=2,Paramètres!$D$163,IF(Codes!AP104=3,Paramètres!$D$164,IF(Codes!AP104="A","",0))))),"")</f>
        <v/>
      </c>
      <c r="AO98" s="67" t="str">
        <f>IF(Codes!AQ104&lt;&gt;"",IF(Codes!AQ104=1,100,IF(Codes!AQ104=9,50,IF(Codes!AQ104=2,Paramètres!$D$163,IF(Codes!AQ104=3,Paramètres!$D$164,IF(Codes!AQ104="A","",0))))),"")</f>
        <v/>
      </c>
      <c r="AP98" s="67" t="str">
        <f>IF(Codes!AR104&lt;&gt;"",IF(Codes!AR104=1,100,IF(Codes!AR104=9,50,IF(Codes!AR104=2,Paramètres!$D$163,IF(Codes!AR104=3,Paramètres!$D$164,IF(Codes!AR104="A","",0))))),"")</f>
        <v/>
      </c>
      <c r="AQ98" s="67" t="str">
        <f>IF(Codes!AS104&lt;&gt;"",IF(Codes!AS104=1,100,IF(Codes!AS104=9,Paramètres!$D$162,IF(Codes!AS104=2,Paramètres!$D$163,IF(Codes!AS104=3,Paramètres!$D$164,IF(Codes!AS104="A","",0))))),"")</f>
        <v/>
      </c>
      <c r="AR98" s="67" t="str">
        <f>IF(Codes!AT104&lt;&gt;"",IF(Codes!AT104=1,100,IF(Codes!AT104=9,50,IF(Codes!AT104=2,Paramètres!$D$163,IF(Codes!AT104=3,Paramètres!$D$164,IF(Codes!AT104="A","",0))))),"")</f>
        <v/>
      </c>
      <c r="AS98" s="67" t="str">
        <f>IF(Codes!AU104&lt;&gt;"",IF(Codes!AU104=1,100,IF(Codes!AU104=9,Paramètres!$D$162,IF(Codes!AU104=2,Paramètres!$D$163,IF(Codes!AU104=3,Paramètres!$D$164,IF(Codes!AU104="A","",0))))),"")</f>
        <v/>
      </c>
      <c r="AT98" s="67" t="str">
        <f>IF(Codes!AV104&lt;&gt;"",IF(Codes!AV104=1,100,IF(Codes!AV104=9,50,IF(Codes!AV104=2,Paramètres!$D$163,IF(Codes!AV104=3,Paramètres!$D$164,IF(Codes!AV104="A","",0))))),"")</f>
        <v/>
      </c>
      <c r="AU98" s="67" t="str">
        <f>IF(Codes!AW104&lt;&gt;"",IF(Codes!AW104=1,100,IF(Codes!AW104=9,Paramètres!$D$162,IF(Codes!AW104=2,Paramètres!$D$163,IF(Codes!AW104=3,Paramètres!$D$164,IF(Codes!AW104="A","",0))))),"")</f>
        <v/>
      </c>
      <c r="AV98" s="67" t="str">
        <f>IF(Codes!AX104&lt;&gt;"",IF(Codes!AX104=1,100,IF(Codes!AX104=9,Paramètres!$D$162,IF(Codes!AX104=2,Paramètres!$D$163,IF(Codes!AX104=3,Paramètres!$D$164,IF(Codes!AX104="A","",0))))),"")</f>
        <v/>
      </c>
      <c r="AW98" s="67" t="str">
        <f>IF(Codes!AY104&lt;&gt;"",IF(Codes!AY104=1,100,IF(Codes!AY104=9,Paramètres!$D$162,IF(Codes!AY104=2,Paramètres!$D$163,IF(Codes!AY104=3,Paramètres!$D$164,IF(Codes!AY104="A","",0))))),"")</f>
        <v/>
      </c>
      <c r="AX98" s="67" t="str">
        <f>IF(Codes!AZ104&lt;&gt;"",IF(Codes!AZ104=1,100,IF(Codes!AZ104=9,50,IF(Codes!AZ104=2,Paramètres!$D$163,IF(Codes!AZ104=3,Paramètres!$D$164,IF(Codes!AZ104="A","",0))))),"")</f>
        <v/>
      </c>
      <c r="AY98" s="67" t="str">
        <f>IF(Codes!BA104&lt;&gt;"",IF(Codes!BA104=1,100,IF(Codes!BA104=9,Paramètres!$D$162,IF(Codes!BA104=2,Paramètres!$D$163,IF(Codes!BA104=3,Paramètres!$D$164,IF(Codes!BA104="A","",0))))),"")</f>
        <v/>
      </c>
      <c r="AZ98" s="67" t="str">
        <f>IF(Codes!BB104&lt;&gt;"",IF(Codes!BB104=1,100,IF(Codes!BB104=9,Paramètres!$D$162,IF(Codes!BB104=2,Paramètres!$D$163,IF(Codes!BB104=3,Paramètres!$D$164,IF(Codes!BB104="A","",0))))),"")</f>
        <v/>
      </c>
      <c r="BA98" s="67" t="str">
        <f>IF(Codes!BC104&lt;&gt;"",IF(Codes!BC104=1,100,IF(Codes!BC104=9,Paramètres!$D$162,IF(Codes!BC104=2,Paramètres!$D$163,IF(Codes!BC104=3,Paramètres!$D$164,IF(Codes!BC104="A","",0))))),"")</f>
        <v/>
      </c>
      <c r="BB98" s="67" t="str">
        <f>IF(Codes!BD104&lt;&gt;"",IF(Codes!BD104=1,100,IF(Codes!BD104=9,Paramètres!$D$162,IF(Codes!BD104=2,Paramètres!$D$163,IF(Codes!BD104=3,Paramètres!$D$164,IF(Codes!BD104="A","",0))))),"")</f>
        <v/>
      </c>
      <c r="BC98" s="67" t="str">
        <f>IF(Codes!BE104&lt;&gt;"",IF(Codes!BE104=1,100,IF(Codes!BE104=9,Paramètres!$D$162,IF(Codes!BE104=2,Paramètres!$D$163,IF(Codes!BE104=3,Paramètres!$D$164,IF(Codes!BE104="A","",0))))),"")</f>
        <v/>
      </c>
      <c r="BD98" s="67" t="str">
        <f>IF(Codes!BF104&lt;&gt;"",IF(Codes!BF104=1,100,IF(Codes!BF104=9,Paramètres!$D$162,IF(Codes!BF104=2,Paramètres!$D$163,IF(Codes!BF104=3,Paramètres!$D$164,IF(Codes!BF104="A","",0))))),"")</f>
        <v/>
      </c>
      <c r="BE98" s="67" t="str">
        <f>IF(Codes!BG104&lt;&gt;"",IF(Codes!BG104=1,100,IF(Codes!BG104=9,Paramètres!$D$162,IF(Codes!BG104=2,Paramètres!$D$163,IF(Codes!BG104=3,Paramètres!$D$164,IF(Codes!BG104="A","",0))))),"")</f>
        <v/>
      </c>
      <c r="BF98" s="67" t="str">
        <f>IF(Codes!BH104&lt;&gt;"",IF(Codes!BH104=1,100,IF(Codes!BH104=9,Paramètres!$D$162,IF(Codes!BH104=2,Paramètres!$D$163,IF(Codes!BH104=3,Paramètres!$D$164,IF(Codes!BH104="A","",0))))),"")</f>
        <v/>
      </c>
      <c r="BG98" s="67" t="str">
        <f>IF(Codes!BI104&lt;&gt;"",IF(Codes!BI104=1,100,IF(Codes!BI104=9,Paramètres!$D$162,IF(Codes!BI104=2,Paramètres!$D$163,IF(Codes!BI104=3,Paramètres!$D$164,IF(Codes!BI104="A","",0))))),"")</f>
        <v/>
      </c>
      <c r="BH98" s="67" t="str">
        <f>IF(Codes!BJ104&lt;&gt;"",IF(Codes!BJ104=1,100,IF(Codes!BJ104=9,50,IF(Codes!BJ104=2,Paramètres!$D$163,IF(Codes!BJ104=3,Paramètres!$D$164,IF(Codes!BJ104="A","",0))))),"")</f>
        <v/>
      </c>
      <c r="BI98" s="67" t="str">
        <f>IF(Codes!BK104&lt;&gt;"",IF(Codes!BK104=1,100,IF(Codes!BK104=9,Paramètres!$D$162,IF(Codes!BK104=2,Paramètres!$D$163,IF(Codes!BK104=3,Paramètres!$D$164,IF(Codes!BK104="A","",0))))),"")</f>
        <v/>
      </c>
      <c r="BJ98" s="67" t="str">
        <f>IF(Codes!BL104&lt;&gt;"",IF(Codes!BL104=1,100,IF(Codes!BL104=9,Paramètres!$D$162,IF(Codes!BL104=2,Paramètres!$D$163,IF(Codes!BL104=3,Paramètres!$D$164,IF(Codes!BL104="A","",0))))),"")</f>
        <v/>
      </c>
      <c r="BK98" s="67" t="str">
        <f>IF(Codes!BM104&lt;&gt;"",IF(Codes!BM104=1,100,IF(Codes!BM104=9,Paramètres!$D$162,IF(Codes!BM104=2,Paramètres!$D$163,IF(Codes!BM104=3,Paramètres!$D$164,IF(Codes!BM104="A","",0))))),"")</f>
        <v/>
      </c>
      <c r="BL98" s="67" t="str">
        <f>IF(Codes!BN104&lt;&gt;"",IF(Codes!BN104=1,100,IF(Codes!BN104=9,Paramètres!$D$162,IF(Codes!BN104=2,Paramètres!$D$163,IF(Codes!BN104=3,Paramètres!$D$164,IF(Codes!BN104="A","",0))))),"")</f>
        <v/>
      </c>
      <c r="BM98" s="67" t="str">
        <f>IF(Codes!BO104&lt;&gt;"",IF(Codes!BO104=1,100,IF(Codes!BO104=9,Paramètres!$D$162,IF(Codes!BO104=2,Paramètres!$D$163,IF(Codes!BO104=3,Paramètres!$D$164,IF(Codes!BO104="A","",0))))),"")</f>
        <v/>
      </c>
      <c r="BN98" s="67" t="str">
        <f>IF(Codes!BP104&lt;&gt;"",IF(Codes!BP104=1,100,IF(Codes!BP104=9,Paramètres!$D$162,IF(Codes!BP104=2,Paramètres!$D$163,IF(Codes!BP104=3,Paramètres!$D$164,IF(Codes!BP104="A","",0))))),"")</f>
        <v/>
      </c>
      <c r="BO98" s="67" t="str">
        <f>IF(Codes!BQ104&lt;&gt;"",IF(Codes!BQ104=1,100,IF(Codes!BQ104=9,Paramètres!$D$162,IF(Codes!BQ104=2,Paramètres!$D$163,IF(Codes!BQ104=3,Paramètres!$D$164,IF(Codes!BQ104="A","",0))))),"")</f>
        <v/>
      </c>
      <c r="BP98" s="67" t="str">
        <f>IF(Codes!BR104&lt;&gt;"",IF(Codes!BR104=1,100,IF(Codes!BR104=9,Paramètres!$D$162,IF(Codes!BR104=2,Paramètres!$D$163,IF(Codes!BR104=3,Paramètres!$D$164,IF(Codes!BR104="A","",0))))),"")</f>
        <v/>
      </c>
      <c r="BQ98" s="67" t="str">
        <f>IF(Codes!BS104&lt;&gt;"",IF(Codes!BS104=1,100,IF(Codes!BS104=9,Paramètres!$D$162,IF(Codes!BS104=2,Paramètres!$D$163,IF(Codes!BS104=3,Paramètres!$D$164,IF(Codes!BS104="A","",0))))),"")</f>
        <v/>
      </c>
      <c r="BR98" s="67" t="str">
        <f>IF(Codes!BT104&lt;&gt;"",IF(Codes!BT104=1,100,IF(Codes!BT104=9,Paramètres!$D$162,IF(Codes!BT104=2,Paramètres!$D$163,IF(Codes!BT104=3,Paramètres!$D$164,IF(Codes!BT104="A","",0))))),"")</f>
        <v/>
      </c>
      <c r="BS98" s="67" t="str">
        <f>IF(Codes!BU104&lt;&gt;"",IF(Codes!BU104=1,100,IF(Codes!BU104=9,Paramètres!$D$162,IF(Codes!BU104=2,Paramètres!$D$163,IF(Codes!BU104=3,Paramètres!$D$164,IF(Codes!BU104="A","",0))))),"")</f>
        <v/>
      </c>
      <c r="BT98" s="67" t="str">
        <f>Codes!C104</f>
        <v/>
      </c>
    </row>
    <row r="99" spans="1:72" s="70" customFormat="1" ht="23.25">
      <c r="A99" s="69" t="str">
        <f>Codes!C105</f>
        <v/>
      </c>
      <c r="B99" s="67" t="str">
        <f>IF(Codes!D105&lt;&gt;"",IF(Codes!D105=1,100,IF(Codes!D105=9,Paramètres!$D$162,IF(Codes!D105=2,Paramètres!$D$163,IF(Codes!D105=3,Paramètres!$D$164,IF(Codes!D105="A","",0))))),"")</f>
        <v/>
      </c>
      <c r="C99" s="67" t="str">
        <f>IF(Codes!E105&lt;&gt;"",IF(Codes!E105=1,100,IF(Codes!E105=9,Paramètres!$D$162,IF(Codes!E105=2,Paramètres!$D$163,IF(Codes!E105=3,Paramètres!$D$164,IF(Codes!E105="A","",0))))),"")</f>
        <v/>
      </c>
      <c r="D99" s="67" t="str">
        <f>IF(Codes!F105&lt;&gt;"",IF(Codes!F105=1,100,IF(Codes!F105=9,Paramètres!$D$162,IF(Codes!F105=2,Paramètres!$D$163,IF(Codes!F105=3,Paramètres!$D$164,IF(Codes!F105="A","",0))))),"")</f>
        <v/>
      </c>
      <c r="E99" s="67" t="str">
        <f>IF(Codes!G105&lt;&gt;"",IF(Codes!G105=1,100,IF(Codes!G105=9,Paramètres!$D$162,IF(Codes!G105=2,Paramètres!$D$163,IF(Codes!G105=3,Paramètres!$D$164,IF(Codes!G105="A","",0))))),"")</f>
        <v/>
      </c>
      <c r="F99" s="67" t="str">
        <f>IF(Codes!H105&lt;&gt;"",IF(Codes!H105=1,100,IF(Codes!H105=9,Paramètres!$D$162,IF(Codes!H105=2,Paramètres!$D$163,IF(Codes!H105=3,Paramètres!$D$164,IF(Codes!H105="A","",0))))),"")</f>
        <v/>
      </c>
      <c r="G99" s="67" t="str">
        <f>IF(Codes!I105&lt;&gt;"",IF(Codes!I105=1,100,IF(Codes!I105=9,Paramètres!$D$162,IF(Codes!I105=2,Paramètres!$D$163,IF(Codes!I105=3,Paramètres!$D$164,IF(Codes!I105="A","",0))))),"")</f>
        <v/>
      </c>
      <c r="H99" s="67" t="str">
        <f>IF(Codes!J105&lt;&gt;"",IF(Codes!J105=1,100,IF(Codes!J105=9,Paramètres!$D$162,IF(Codes!J105=2,Paramètres!$D$163,IF(Codes!J105=3,Paramètres!$D$164,IF(Codes!J105="A","",0))))),"")</f>
        <v/>
      </c>
      <c r="I99" s="67" t="str">
        <f>IF(Codes!K105&lt;&gt;"",IF(Codes!K105=1,100,IF(Codes!K105=9,Paramètres!$D$162,IF(Codes!K105=2,Paramètres!$D$163,IF(Codes!K105=3,Paramètres!$D$164,IF(Codes!K105="A","",0))))),"")</f>
        <v/>
      </c>
      <c r="J99" s="67" t="str">
        <f>IF(Codes!L105&lt;&gt;"",IF(Codes!L105=1,100,IF(Codes!L105=9,Paramètres!$D$162,IF(Codes!L105=2,Paramètres!$D$163,IF(Codes!L105=3,Paramètres!$D$164,IF(Codes!L105="A","",0))))),"")</f>
        <v/>
      </c>
      <c r="K99" s="67" t="str">
        <f>IF(Codes!M105&lt;&gt;"",IF(Codes!M105=1,100,IF(Codes!M105=9,Paramètres!$D$162,IF(Codes!M105=2,Paramètres!$D$163,IF(Codes!M105=3,Paramètres!$D$164,IF(Codes!M105="A","",0))))),"")</f>
        <v/>
      </c>
      <c r="L99" s="67" t="str">
        <f>IF(Codes!N105&lt;&gt;"",IF(Codes!N105=1,100,IF(Codes!N105=9,Paramètres!$D$162,IF(Codes!N105=2,Paramètres!$D$163,IF(Codes!N105=3,Paramètres!$D$164,IF(Codes!N105="A","",0))))),"")</f>
        <v/>
      </c>
      <c r="M99" s="67" t="str">
        <f>IF(Codes!O105&lt;&gt;"",IF(Codes!O105=1,100,IF(Codes!O105=9,Paramètres!$D$162,IF(Codes!O105=2,Paramètres!$D$163,IF(Codes!O105=3,Paramètres!$D$164,IF(Codes!O105="A","",0))))),"")</f>
        <v/>
      </c>
      <c r="N99" s="67" t="str">
        <f>IF(Codes!P105&lt;&gt;"",IF(Codes!P105=1,100,IF(Codes!P105=9,Paramètres!$D$162,IF(Codes!P105=2,Paramètres!$D$163,IF(Codes!P105=3,Paramètres!$D$164,IF(Codes!P105="A","",0))))),"")</f>
        <v/>
      </c>
      <c r="O99" s="67" t="str">
        <f>IF(Codes!Q105&lt;&gt;"",IF(Codes!Q105=1,100,IF(Codes!Q105=9,Paramètres!$D$162,IF(Codes!Q105=2,Paramètres!$D$163,IF(Codes!Q105=3,Paramètres!$D$164,IF(Codes!Q105="A","",0))))),"")</f>
        <v/>
      </c>
      <c r="P99" s="67" t="str">
        <f>IF(Codes!R105&lt;&gt;"",IF(Codes!R105=1,100,IF(Codes!R105=9,Paramètres!$D$162,IF(Codes!R105=2,Paramètres!$D$163,IF(Codes!R105=3,Paramètres!$D$164,IF(Codes!R105="A","",0))))),"")</f>
        <v/>
      </c>
      <c r="Q99" s="67" t="str">
        <f>IF(Codes!S105&lt;&gt;"",IF(Codes!S105=1,100,IF(Codes!S105=9,Paramètres!$D$162,IF(Codes!S105=2,Paramètres!$D$163,IF(Codes!S105=3,Paramètres!$D$164,IF(Codes!S105="A","",0))))),"")</f>
        <v/>
      </c>
      <c r="R99" s="67" t="str">
        <f>IF(Codes!T105&lt;&gt;"",IF(Codes!T105=1,100,IF(Codes!T105=9,Paramètres!$D$162,IF(Codes!T105=2,Paramètres!$D$163,IF(Codes!T105=3,Paramètres!$D$164,IF(Codes!T105="A","",0))))),"")</f>
        <v/>
      </c>
      <c r="S99" s="67" t="str">
        <f>IF(Codes!U105&lt;&gt;"",IF(Codes!U105=1,100,IF(Codes!U105=9,Paramètres!$D$162,IF(Codes!U105=2,Paramètres!$D$163,IF(Codes!U105=3,Paramètres!$D$164,IF(Codes!U105="A","",0))))),"")</f>
        <v/>
      </c>
      <c r="T99" s="67" t="str">
        <f>IF(Codes!V105&lt;&gt;"",IF(Codes!V105=1,100,IF(Codes!V105=9,Paramètres!$D$162,IF(Codes!V105=2,Paramètres!$D$163,IF(Codes!V105=3,Paramètres!$D$164,IF(Codes!V105="A","",0))))),"")</f>
        <v/>
      </c>
      <c r="U99" s="67" t="str">
        <f>IF(Codes!W105&lt;&gt;"",IF(Codes!W105=1,100,IF(Codes!W105=9,Paramètres!$D$162,IF(Codes!W105=2,Paramètres!$D$163,IF(Codes!W105=3,Paramètres!$D$164,IF(Codes!W105="A","",0))))),"")</f>
        <v/>
      </c>
      <c r="V99" s="67" t="str">
        <f>IF(Codes!X105&lt;&gt;"",IF(Codes!X105=1,100,IF(Codes!X105=9,Paramètres!$D$162,IF(Codes!X105=2,Paramètres!$D$163,IF(Codes!X105=3,Paramètres!$D$164,IF(Codes!X105="A","",0))))),"")</f>
        <v/>
      </c>
      <c r="W99" s="67" t="str">
        <f>IF(Codes!Y105&lt;&gt;"",IF(Codes!Y105=1,100,IF(Codes!Y105=9,Paramètres!$D$162,IF(Codes!Y105=2,Paramètres!$D$163,IF(Codes!Y105=3,Paramètres!$D$164,IF(Codes!Y105="A","",0))))),"")</f>
        <v/>
      </c>
      <c r="X99" s="67" t="str">
        <f>IF(Codes!Z105&lt;&gt;"",IF(Codes!Z105=1,100,IF(Codes!Z105=9,Paramètres!$D$162,IF(Codes!Z105=2,Paramètres!$D$163,IF(Codes!Z105=3,Paramètres!$D$164,IF(Codes!Z105="A","",0))))),"")</f>
        <v/>
      </c>
      <c r="Y99" s="67" t="str">
        <f>IF(Codes!AA105&lt;&gt;"",IF(Codes!AA105=1,100,IF(Codes!AA105=9,Paramètres!$D$162,IF(Codes!AA105=2,Paramètres!$D$163,IF(Codes!AA105=3,Paramètres!$D$164,IF(Codes!AA105="A","",0))))),"")</f>
        <v/>
      </c>
      <c r="Z99" s="67" t="str">
        <f>IF(Codes!AB105&lt;&gt;"",IF(Codes!AB105=1,100,IF(Codes!AB105=9,Paramètres!$D$162,IF(Codes!AB105=2,Paramètres!$D$163,IF(Codes!AB105=3,Paramètres!$D$164,IF(Codes!AB105="A","",0))))),"")</f>
        <v/>
      </c>
      <c r="AA99" s="67" t="str">
        <f>IF(Codes!AC105&lt;&gt;"",IF(Codes!AC105=1,100,IF(Codes!AC105=9,Paramètres!$D$162,IF(Codes!AC105=2,Paramètres!$D$163,IF(Codes!AC105=3,Paramètres!$D$164,IF(Codes!AC105="A","",0))))),"")</f>
        <v/>
      </c>
      <c r="AB99" s="67" t="str">
        <f>IF(Codes!AD105&lt;&gt;"",IF(Codes!AD105=1,100,IF(Codes!AD105=9,Paramètres!$D$162,IF(Codes!AD105=2,Paramètres!$D$163,IF(Codes!AD105=3,Paramètres!$D$164,IF(Codes!AD105="A","",0))))),"")</f>
        <v/>
      </c>
      <c r="AC99" s="67" t="str">
        <f>IF(Codes!AE105&lt;&gt;"",IF(Codes!AE105=1,100,IF(Codes!AE105=9,Paramètres!$D$162,IF(Codes!AE105=2,Paramètres!$D$163,IF(Codes!AE105=3,Paramètres!$D$164,IF(Codes!AE105="A","",0))))),"")</f>
        <v/>
      </c>
      <c r="AD99" s="67" t="str">
        <f>IF(Codes!AF105&lt;&gt;"",IF(Codes!AF105=1,100,IF(Codes!AF105=9,Paramètres!$D$162,IF(Codes!AF105=2,Paramètres!$D$163,IF(Codes!AF105=3,Paramètres!$D$164,IF(Codes!AF105="A","",0))))),"")</f>
        <v/>
      </c>
      <c r="AE99" s="67" t="str">
        <f>IF(Codes!AG105&lt;&gt;"",IF(Codes!AG105=1,100,IF(Codes!AG105=9,Paramètres!$D$162,IF(Codes!AG105=2,Paramètres!$D$163,IF(Codes!AG105=3,Paramètres!$D$164,IF(Codes!AG105="A","",0))))),"")</f>
        <v/>
      </c>
      <c r="AF99" s="67" t="str">
        <f>IF(Codes!AH105&lt;&gt;"",IF(Codes!AH105=1,100,IF(Codes!AH105=9,Paramètres!$D$162,IF(Codes!AH105=2,Paramètres!$D$163,IF(Codes!AH105=3,Paramètres!$D$164,IF(Codes!AH105="A","",0))))),"")</f>
        <v/>
      </c>
      <c r="AG99" s="67" t="str">
        <f>IF(Codes!AI105&lt;&gt;"",IF(Codes!AI105=1,100,IF(Codes!AI105=9,Paramètres!$D$162,IF(Codes!AI105=2,Paramètres!$D$163,IF(Codes!AI105=3,Paramètres!$D$164,IF(Codes!AI105="A","",0))))),"")</f>
        <v/>
      </c>
      <c r="AH99" s="67" t="str">
        <f>IF(Codes!AJ105&lt;&gt;"",IF(Codes!AJ105=1,100,IF(Codes!AJ105=9,Paramètres!$D$162,IF(Codes!AJ105=2,Paramètres!$D$163,IF(Codes!AJ105=3,Paramètres!$D$164,IF(Codes!AJ105="A","",0))))),"")</f>
        <v/>
      </c>
      <c r="AI99" s="67" t="str">
        <f>IF(Codes!AK105&lt;&gt;"",IF(Codes!AK105=1,100,IF(Codes!AK105=9,Paramètres!$D$162,IF(Codes!AK105=2,Paramètres!$D$163,IF(Codes!AK105=3,Paramètres!$D$164,IF(Codes!AK105="A","",0))))),"")</f>
        <v/>
      </c>
      <c r="AJ99" s="67" t="str">
        <f>IF(Codes!AL105&lt;&gt;"",IF(Codes!AL105=1,100,IF(Codes!AL105=9,Paramètres!$D$162,IF(Codes!AL105=2,Paramètres!$D$163,IF(Codes!AL105=3,Paramètres!$D$164,IF(Codes!AL105="A","",0))))),"")</f>
        <v/>
      </c>
      <c r="AK99" s="67" t="str">
        <f>IF(Codes!AM105&lt;&gt;"",IF(Codes!AM105=1,100,IF(Codes!AM105=9,Paramètres!$D$162,IF(Codes!AM105=2,Paramètres!$D$163,IF(Codes!AM105=3,Paramètres!$D$164,IF(Codes!AM105="A","",0))))),"")</f>
        <v/>
      </c>
      <c r="AL99" s="67" t="str">
        <f>IF(Codes!AN105&lt;&gt;"",IF(Codes!AN105=1,100,IF(Codes!AN105=9,Paramètres!$D$162,IF(Codes!AN105=2,Paramètres!$D$163,IF(Codes!AN105=3,Paramètres!$D$164,IF(Codes!AN105="A","",0))))),"")</f>
        <v/>
      </c>
      <c r="AM99" s="67" t="str">
        <f>IF(Codes!AO105&lt;&gt;"",IF(Codes!AO105=1,100,IF(Codes!AO105=9,50,IF(Codes!AO105=2,Paramètres!$D$163,IF(Codes!AO105=3,Paramètres!$D$164,IF(Codes!AO105="A","",0))))),"")</f>
        <v/>
      </c>
      <c r="AN99" s="67" t="str">
        <f>IF(Codes!AP105&lt;&gt;"",IF(Codes!AP105=1,100,IF(Codes!AP105=9,50,IF(Codes!AP105=2,Paramètres!$D$163,IF(Codes!AP105=3,Paramètres!$D$164,IF(Codes!AP105="A","",0))))),"")</f>
        <v/>
      </c>
      <c r="AO99" s="67" t="str">
        <f>IF(Codes!AQ105&lt;&gt;"",IF(Codes!AQ105=1,100,IF(Codes!AQ105=9,50,IF(Codes!AQ105=2,Paramètres!$D$163,IF(Codes!AQ105=3,Paramètres!$D$164,IF(Codes!AQ105="A","",0))))),"")</f>
        <v/>
      </c>
      <c r="AP99" s="67" t="str">
        <f>IF(Codes!AR105&lt;&gt;"",IF(Codes!AR105=1,100,IF(Codes!AR105=9,50,IF(Codes!AR105=2,Paramètres!$D$163,IF(Codes!AR105=3,Paramètres!$D$164,IF(Codes!AR105="A","",0))))),"")</f>
        <v/>
      </c>
      <c r="AQ99" s="67" t="str">
        <f>IF(Codes!AS105&lt;&gt;"",IF(Codes!AS105=1,100,IF(Codes!AS105=9,Paramètres!$D$162,IF(Codes!AS105=2,Paramètres!$D$163,IF(Codes!AS105=3,Paramètres!$D$164,IF(Codes!AS105="A","",0))))),"")</f>
        <v/>
      </c>
      <c r="AR99" s="67" t="str">
        <f>IF(Codes!AT105&lt;&gt;"",IF(Codes!AT105=1,100,IF(Codes!AT105=9,50,IF(Codes!AT105=2,Paramètres!$D$163,IF(Codes!AT105=3,Paramètres!$D$164,IF(Codes!AT105="A","",0))))),"")</f>
        <v/>
      </c>
      <c r="AS99" s="67" t="str">
        <f>IF(Codes!AU105&lt;&gt;"",IF(Codes!AU105=1,100,IF(Codes!AU105=9,Paramètres!$D$162,IF(Codes!AU105=2,Paramètres!$D$163,IF(Codes!AU105=3,Paramètres!$D$164,IF(Codes!AU105="A","",0))))),"")</f>
        <v/>
      </c>
      <c r="AT99" s="67" t="str">
        <f>IF(Codes!AV105&lt;&gt;"",IF(Codes!AV105=1,100,IF(Codes!AV105=9,50,IF(Codes!AV105=2,Paramètres!$D$163,IF(Codes!AV105=3,Paramètres!$D$164,IF(Codes!AV105="A","",0))))),"")</f>
        <v/>
      </c>
      <c r="AU99" s="67" t="str">
        <f>IF(Codes!AW105&lt;&gt;"",IF(Codes!AW105=1,100,IF(Codes!AW105=9,Paramètres!$D$162,IF(Codes!AW105=2,Paramètres!$D$163,IF(Codes!AW105=3,Paramètres!$D$164,IF(Codes!AW105="A","",0))))),"")</f>
        <v/>
      </c>
      <c r="AV99" s="67" t="str">
        <f>IF(Codes!AX105&lt;&gt;"",IF(Codes!AX105=1,100,IF(Codes!AX105=9,Paramètres!$D$162,IF(Codes!AX105=2,Paramètres!$D$163,IF(Codes!AX105=3,Paramètres!$D$164,IF(Codes!AX105="A","",0))))),"")</f>
        <v/>
      </c>
      <c r="AW99" s="67" t="str">
        <f>IF(Codes!AY105&lt;&gt;"",IF(Codes!AY105=1,100,IF(Codes!AY105=9,Paramètres!$D$162,IF(Codes!AY105=2,Paramètres!$D$163,IF(Codes!AY105=3,Paramètres!$D$164,IF(Codes!AY105="A","",0))))),"")</f>
        <v/>
      </c>
      <c r="AX99" s="67" t="str">
        <f>IF(Codes!AZ105&lt;&gt;"",IF(Codes!AZ105=1,100,IF(Codes!AZ105=9,50,IF(Codes!AZ105=2,Paramètres!$D$163,IF(Codes!AZ105=3,Paramètres!$D$164,IF(Codes!AZ105="A","",0))))),"")</f>
        <v/>
      </c>
      <c r="AY99" s="67" t="str">
        <f>IF(Codes!BA105&lt;&gt;"",IF(Codes!BA105=1,100,IF(Codes!BA105=9,Paramètres!$D$162,IF(Codes!BA105=2,Paramètres!$D$163,IF(Codes!BA105=3,Paramètres!$D$164,IF(Codes!BA105="A","",0))))),"")</f>
        <v/>
      </c>
      <c r="AZ99" s="67" t="str">
        <f>IF(Codes!BB105&lt;&gt;"",IF(Codes!BB105=1,100,IF(Codes!BB105=9,Paramètres!$D$162,IF(Codes!BB105=2,Paramètres!$D$163,IF(Codes!BB105=3,Paramètres!$D$164,IF(Codes!BB105="A","",0))))),"")</f>
        <v/>
      </c>
      <c r="BA99" s="67" t="str">
        <f>IF(Codes!BC105&lt;&gt;"",IF(Codes!BC105=1,100,IF(Codes!BC105=9,Paramètres!$D$162,IF(Codes!BC105=2,Paramètres!$D$163,IF(Codes!BC105=3,Paramètres!$D$164,IF(Codes!BC105="A","",0))))),"")</f>
        <v/>
      </c>
      <c r="BB99" s="67" t="str">
        <f>IF(Codes!BD105&lt;&gt;"",IF(Codes!BD105=1,100,IF(Codes!BD105=9,Paramètres!$D$162,IF(Codes!BD105=2,Paramètres!$D$163,IF(Codes!BD105=3,Paramètres!$D$164,IF(Codes!BD105="A","",0))))),"")</f>
        <v/>
      </c>
      <c r="BC99" s="67" t="str">
        <f>IF(Codes!BE105&lt;&gt;"",IF(Codes!BE105=1,100,IF(Codes!BE105=9,Paramètres!$D$162,IF(Codes!BE105=2,Paramètres!$D$163,IF(Codes!BE105=3,Paramètres!$D$164,IF(Codes!BE105="A","",0))))),"")</f>
        <v/>
      </c>
      <c r="BD99" s="67" t="str">
        <f>IF(Codes!BF105&lt;&gt;"",IF(Codes!BF105=1,100,IF(Codes!BF105=9,Paramètres!$D$162,IF(Codes!BF105=2,Paramètres!$D$163,IF(Codes!BF105=3,Paramètres!$D$164,IF(Codes!BF105="A","",0))))),"")</f>
        <v/>
      </c>
      <c r="BE99" s="67" t="str">
        <f>IF(Codes!BG105&lt;&gt;"",IF(Codes!BG105=1,100,IF(Codes!BG105=9,Paramètres!$D$162,IF(Codes!BG105=2,Paramètres!$D$163,IF(Codes!BG105=3,Paramètres!$D$164,IF(Codes!BG105="A","",0))))),"")</f>
        <v/>
      </c>
      <c r="BF99" s="67" t="str">
        <f>IF(Codes!BH105&lt;&gt;"",IF(Codes!BH105=1,100,IF(Codes!BH105=9,Paramètres!$D$162,IF(Codes!BH105=2,Paramètres!$D$163,IF(Codes!BH105=3,Paramètres!$D$164,IF(Codes!BH105="A","",0))))),"")</f>
        <v/>
      </c>
      <c r="BG99" s="67" t="str">
        <f>IF(Codes!BI105&lt;&gt;"",IF(Codes!BI105=1,100,IF(Codes!BI105=9,Paramètres!$D$162,IF(Codes!BI105=2,Paramètres!$D$163,IF(Codes!BI105=3,Paramètres!$D$164,IF(Codes!BI105="A","",0))))),"")</f>
        <v/>
      </c>
      <c r="BH99" s="67" t="str">
        <f>IF(Codes!BJ105&lt;&gt;"",IF(Codes!BJ105=1,100,IF(Codes!BJ105=9,50,IF(Codes!BJ105=2,Paramètres!$D$163,IF(Codes!BJ105=3,Paramètres!$D$164,IF(Codes!BJ105="A","",0))))),"")</f>
        <v/>
      </c>
      <c r="BI99" s="67" t="str">
        <f>IF(Codes!BK105&lt;&gt;"",IF(Codes!BK105=1,100,IF(Codes!BK105=9,Paramètres!$D$162,IF(Codes!BK105=2,Paramètres!$D$163,IF(Codes!BK105=3,Paramètres!$D$164,IF(Codes!BK105="A","",0))))),"")</f>
        <v/>
      </c>
      <c r="BJ99" s="67" t="str">
        <f>IF(Codes!BL105&lt;&gt;"",IF(Codes!BL105=1,100,IF(Codes!BL105=9,Paramètres!$D$162,IF(Codes!BL105=2,Paramètres!$D$163,IF(Codes!BL105=3,Paramètres!$D$164,IF(Codes!BL105="A","",0))))),"")</f>
        <v/>
      </c>
      <c r="BK99" s="67" t="str">
        <f>IF(Codes!BM105&lt;&gt;"",IF(Codes!BM105=1,100,IF(Codes!BM105=9,Paramètres!$D$162,IF(Codes!BM105=2,Paramètres!$D$163,IF(Codes!BM105=3,Paramètres!$D$164,IF(Codes!BM105="A","",0))))),"")</f>
        <v/>
      </c>
      <c r="BL99" s="67" t="str">
        <f>IF(Codes!BN105&lt;&gt;"",IF(Codes!BN105=1,100,IF(Codes!BN105=9,Paramètres!$D$162,IF(Codes!BN105=2,Paramètres!$D$163,IF(Codes!BN105=3,Paramètres!$D$164,IF(Codes!BN105="A","",0))))),"")</f>
        <v/>
      </c>
      <c r="BM99" s="67" t="str">
        <f>IF(Codes!BO105&lt;&gt;"",IF(Codes!BO105=1,100,IF(Codes!BO105=9,Paramètres!$D$162,IF(Codes!BO105=2,Paramètres!$D$163,IF(Codes!BO105=3,Paramètres!$D$164,IF(Codes!BO105="A","",0))))),"")</f>
        <v/>
      </c>
      <c r="BN99" s="67" t="str">
        <f>IF(Codes!BP105&lt;&gt;"",IF(Codes!BP105=1,100,IF(Codes!BP105=9,Paramètres!$D$162,IF(Codes!BP105=2,Paramètres!$D$163,IF(Codes!BP105=3,Paramètres!$D$164,IF(Codes!BP105="A","",0))))),"")</f>
        <v/>
      </c>
      <c r="BO99" s="67" t="str">
        <f>IF(Codes!BQ105&lt;&gt;"",IF(Codes!BQ105=1,100,IF(Codes!BQ105=9,Paramètres!$D$162,IF(Codes!BQ105=2,Paramètres!$D$163,IF(Codes!BQ105=3,Paramètres!$D$164,IF(Codes!BQ105="A","",0))))),"")</f>
        <v/>
      </c>
      <c r="BP99" s="67" t="str">
        <f>IF(Codes!BR105&lt;&gt;"",IF(Codes!BR105=1,100,IF(Codes!BR105=9,Paramètres!$D$162,IF(Codes!BR105=2,Paramètres!$D$163,IF(Codes!BR105=3,Paramètres!$D$164,IF(Codes!BR105="A","",0))))),"")</f>
        <v/>
      </c>
      <c r="BQ99" s="67" t="str">
        <f>IF(Codes!BS105&lt;&gt;"",IF(Codes!BS105=1,100,IF(Codes!BS105=9,Paramètres!$D$162,IF(Codes!BS105=2,Paramètres!$D$163,IF(Codes!BS105=3,Paramètres!$D$164,IF(Codes!BS105="A","",0))))),"")</f>
        <v/>
      </c>
      <c r="BR99" s="67" t="str">
        <f>IF(Codes!BT105&lt;&gt;"",IF(Codes!BT105=1,100,IF(Codes!BT105=9,Paramètres!$D$162,IF(Codes!BT105=2,Paramètres!$D$163,IF(Codes!BT105=3,Paramètres!$D$164,IF(Codes!BT105="A","",0))))),"")</f>
        <v/>
      </c>
      <c r="BS99" s="67" t="str">
        <f>IF(Codes!BU105&lt;&gt;"",IF(Codes!BU105=1,100,IF(Codes!BU105=9,Paramètres!$D$162,IF(Codes!BU105=2,Paramètres!$D$163,IF(Codes!BU105=3,Paramètres!$D$164,IF(Codes!BU105="A","",0))))),"")</f>
        <v/>
      </c>
      <c r="BT99" s="67" t="str">
        <f>Codes!C105</f>
        <v/>
      </c>
    </row>
    <row r="100" spans="1:72" s="70" customFormat="1" ht="23.25">
      <c r="A100" s="69" t="str">
        <f>Codes!C106</f>
        <v/>
      </c>
      <c r="B100" s="67" t="str">
        <f>IF(Codes!D106&lt;&gt;"",IF(Codes!D106=1,100,IF(Codes!D106=9,Paramètres!$D$162,IF(Codes!D106=2,Paramètres!$D$163,IF(Codes!D106=3,Paramètres!$D$164,IF(Codes!D106="A","",0))))),"")</f>
        <v/>
      </c>
      <c r="C100" s="67" t="str">
        <f>IF(Codes!E106&lt;&gt;"",IF(Codes!E106=1,100,IF(Codes!E106=9,Paramètres!$D$162,IF(Codes!E106=2,Paramètres!$D$163,IF(Codes!E106=3,Paramètres!$D$164,IF(Codes!E106="A","",0))))),"")</f>
        <v/>
      </c>
      <c r="D100" s="67" t="str">
        <f>IF(Codes!F106&lt;&gt;"",IF(Codes!F106=1,100,IF(Codes!F106=9,Paramètres!$D$162,IF(Codes!F106=2,Paramètres!$D$163,IF(Codes!F106=3,Paramètres!$D$164,IF(Codes!F106="A","",0))))),"")</f>
        <v/>
      </c>
      <c r="E100" s="67" t="str">
        <f>IF(Codes!G106&lt;&gt;"",IF(Codes!G106=1,100,IF(Codes!G106=9,Paramètres!$D$162,IF(Codes!G106=2,Paramètres!$D$163,IF(Codes!G106=3,Paramètres!$D$164,IF(Codes!G106="A","",0))))),"")</f>
        <v/>
      </c>
      <c r="F100" s="67" t="str">
        <f>IF(Codes!H106&lt;&gt;"",IF(Codes!H106=1,100,IF(Codes!H106=9,Paramètres!$D$162,IF(Codes!H106=2,Paramètres!$D$163,IF(Codes!H106=3,Paramètres!$D$164,IF(Codes!H106="A","",0))))),"")</f>
        <v/>
      </c>
      <c r="G100" s="67" t="str">
        <f>IF(Codes!I106&lt;&gt;"",IF(Codes!I106=1,100,IF(Codes!I106=9,Paramètres!$D$162,IF(Codes!I106=2,Paramètres!$D$163,IF(Codes!I106=3,Paramètres!$D$164,IF(Codes!I106="A","",0))))),"")</f>
        <v/>
      </c>
      <c r="H100" s="67" t="str">
        <f>IF(Codes!J106&lt;&gt;"",IF(Codes!J106=1,100,IF(Codes!J106=9,Paramètres!$D$162,IF(Codes!J106=2,Paramètres!$D$163,IF(Codes!J106=3,Paramètres!$D$164,IF(Codes!J106="A","",0))))),"")</f>
        <v/>
      </c>
      <c r="I100" s="67" t="str">
        <f>IF(Codes!K106&lt;&gt;"",IF(Codes!K106=1,100,IF(Codes!K106=9,Paramètres!$D$162,IF(Codes!K106=2,Paramètres!$D$163,IF(Codes!K106=3,Paramètres!$D$164,IF(Codes!K106="A","",0))))),"")</f>
        <v/>
      </c>
      <c r="J100" s="67" t="str">
        <f>IF(Codes!L106&lt;&gt;"",IF(Codes!L106=1,100,IF(Codes!L106=9,Paramètres!$D$162,IF(Codes!L106=2,Paramètres!$D$163,IF(Codes!L106=3,Paramètres!$D$164,IF(Codes!L106="A","",0))))),"")</f>
        <v/>
      </c>
      <c r="K100" s="67" t="str">
        <f>IF(Codes!M106&lt;&gt;"",IF(Codes!M106=1,100,IF(Codes!M106=9,Paramètres!$D$162,IF(Codes!M106=2,Paramètres!$D$163,IF(Codes!M106=3,Paramètres!$D$164,IF(Codes!M106="A","",0))))),"")</f>
        <v/>
      </c>
      <c r="L100" s="67" t="str">
        <f>IF(Codes!N106&lt;&gt;"",IF(Codes!N106=1,100,IF(Codes!N106=9,Paramètres!$D$162,IF(Codes!N106=2,Paramètres!$D$163,IF(Codes!N106=3,Paramètres!$D$164,IF(Codes!N106="A","",0))))),"")</f>
        <v/>
      </c>
      <c r="M100" s="67" t="str">
        <f>IF(Codes!O106&lt;&gt;"",IF(Codes!O106=1,100,IF(Codes!O106=9,Paramètres!$D$162,IF(Codes!O106=2,Paramètres!$D$163,IF(Codes!O106=3,Paramètres!$D$164,IF(Codes!O106="A","",0))))),"")</f>
        <v/>
      </c>
      <c r="N100" s="67" t="str">
        <f>IF(Codes!P106&lt;&gt;"",IF(Codes!P106=1,100,IF(Codes!P106=9,Paramètres!$D$162,IF(Codes!P106=2,Paramètres!$D$163,IF(Codes!P106=3,Paramètres!$D$164,IF(Codes!P106="A","",0))))),"")</f>
        <v/>
      </c>
      <c r="O100" s="67" t="str">
        <f>IF(Codes!Q106&lt;&gt;"",IF(Codes!Q106=1,100,IF(Codes!Q106=9,Paramètres!$D$162,IF(Codes!Q106=2,Paramètres!$D$163,IF(Codes!Q106=3,Paramètres!$D$164,IF(Codes!Q106="A","",0))))),"")</f>
        <v/>
      </c>
      <c r="P100" s="67" t="str">
        <f>IF(Codes!R106&lt;&gt;"",IF(Codes!R106=1,100,IF(Codes!R106=9,Paramètres!$D$162,IF(Codes!R106=2,Paramètres!$D$163,IF(Codes!R106=3,Paramètres!$D$164,IF(Codes!R106="A","",0))))),"")</f>
        <v/>
      </c>
      <c r="Q100" s="67" t="str">
        <f>IF(Codes!S106&lt;&gt;"",IF(Codes!S106=1,100,IF(Codes!S106=9,Paramètres!$D$162,IF(Codes!S106=2,Paramètres!$D$163,IF(Codes!S106=3,Paramètres!$D$164,IF(Codes!S106="A","",0))))),"")</f>
        <v/>
      </c>
      <c r="R100" s="67" t="str">
        <f>IF(Codes!T106&lt;&gt;"",IF(Codes!T106=1,100,IF(Codes!T106=9,Paramètres!$D$162,IF(Codes!T106=2,Paramètres!$D$163,IF(Codes!T106=3,Paramètres!$D$164,IF(Codes!T106="A","",0))))),"")</f>
        <v/>
      </c>
      <c r="S100" s="67" t="str">
        <f>IF(Codes!U106&lt;&gt;"",IF(Codes!U106=1,100,IF(Codes!U106=9,Paramètres!$D$162,IF(Codes!U106=2,Paramètres!$D$163,IF(Codes!U106=3,Paramètres!$D$164,IF(Codes!U106="A","",0))))),"")</f>
        <v/>
      </c>
      <c r="T100" s="67" t="str">
        <f>IF(Codes!V106&lt;&gt;"",IF(Codes!V106=1,100,IF(Codes!V106=9,Paramètres!$D$162,IF(Codes!V106=2,Paramètres!$D$163,IF(Codes!V106=3,Paramètres!$D$164,IF(Codes!V106="A","",0))))),"")</f>
        <v/>
      </c>
      <c r="U100" s="67" t="str">
        <f>IF(Codes!W106&lt;&gt;"",IF(Codes!W106=1,100,IF(Codes!W106=9,Paramètres!$D$162,IF(Codes!W106=2,Paramètres!$D$163,IF(Codes!W106=3,Paramètres!$D$164,IF(Codes!W106="A","",0))))),"")</f>
        <v/>
      </c>
      <c r="V100" s="67" t="str">
        <f>IF(Codes!X106&lt;&gt;"",IF(Codes!X106=1,100,IF(Codes!X106=9,Paramètres!$D$162,IF(Codes!X106=2,Paramètres!$D$163,IF(Codes!X106=3,Paramètres!$D$164,IF(Codes!X106="A","",0))))),"")</f>
        <v/>
      </c>
      <c r="W100" s="67" t="str">
        <f>IF(Codes!Y106&lt;&gt;"",IF(Codes!Y106=1,100,IF(Codes!Y106=9,Paramètres!$D$162,IF(Codes!Y106=2,Paramètres!$D$163,IF(Codes!Y106=3,Paramètres!$D$164,IF(Codes!Y106="A","",0))))),"")</f>
        <v/>
      </c>
      <c r="X100" s="67" t="str">
        <f>IF(Codes!Z106&lt;&gt;"",IF(Codes!Z106=1,100,IF(Codes!Z106=9,Paramètres!$D$162,IF(Codes!Z106=2,Paramètres!$D$163,IF(Codes!Z106=3,Paramètres!$D$164,IF(Codes!Z106="A","",0))))),"")</f>
        <v/>
      </c>
      <c r="Y100" s="67" t="str">
        <f>IF(Codes!AA106&lt;&gt;"",IF(Codes!AA106=1,100,IF(Codes!AA106=9,Paramètres!$D$162,IF(Codes!AA106=2,Paramètres!$D$163,IF(Codes!AA106=3,Paramètres!$D$164,IF(Codes!AA106="A","",0))))),"")</f>
        <v/>
      </c>
      <c r="Z100" s="67" t="str">
        <f>IF(Codes!AB106&lt;&gt;"",IF(Codes!AB106=1,100,IF(Codes!AB106=9,Paramètres!$D$162,IF(Codes!AB106=2,Paramètres!$D$163,IF(Codes!AB106=3,Paramètres!$D$164,IF(Codes!AB106="A","",0))))),"")</f>
        <v/>
      </c>
      <c r="AA100" s="67" t="str">
        <f>IF(Codes!AC106&lt;&gt;"",IF(Codes!AC106=1,100,IF(Codes!AC106=9,Paramètres!$D$162,IF(Codes!AC106=2,Paramètres!$D$163,IF(Codes!AC106=3,Paramètres!$D$164,IF(Codes!AC106="A","",0))))),"")</f>
        <v/>
      </c>
      <c r="AB100" s="67" t="str">
        <f>IF(Codes!AD106&lt;&gt;"",IF(Codes!AD106=1,100,IF(Codes!AD106=9,Paramètres!$D$162,IF(Codes!AD106=2,Paramètres!$D$163,IF(Codes!AD106=3,Paramètres!$D$164,IF(Codes!AD106="A","",0))))),"")</f>
        <v/>
      </c>
      <c r="AC100" s="67" t="str">
        <f>IF(Codes!AE106&lt;&gt;"",IF(Codes!AE106=1,100,IF(Codes!AE106=9,Paramètres!$D$162,IF(Codes!AE106=2,Paramètres!$D$163,IF(Codes!AE106=3,Paramètres!$D$164,IF(Codes!AE106="A","",0))))),"")</f>
        <v/>
      </c>
      <c r="AD100" s="67" t="str">
        <f>IF(Codes!AF106&lt;&gt;"",IF(Codes!AF106=1,100,IF(Codes!AF106=9,Paramètres!$D$162,IF(Codes!AF106=2,Paramètres!$D$163,IF(Codes!AF106=3,Paramètres!$D$164,IF(Codes!AF106="A","",0))))),"")</f>
        <v/>
      </c>
      <c r="AE100" s="67" t="str">
        <f>IF(Codes!AG106&lt;&gt;"",IF(Codes!AG106=1,100,IF(Codes!AG106=9,Paramètres!$D$162,IF(Codes!AG106=2,Paramètres!$D$163,IF(Codes!AG106=3,Paramètres!$D$164,IF(Codes!AG106="A","",0))))),"")</f>
        <v/>
      </c>
      <c r="AF100" s="67" t="str">
        <f>IF(Codes!AH106&lt;&gt;"",IF(Codes!AH106=1,100,IF(Codes!AH106=9,Paramètres!$D$162,IF(Codes!AH106=2,Paramètres!$D$163,IF(Codes!AH106=3,Paramètres!$D$164,IF(Codes!AH106="A","",0))))),"")</f>
        <v/>
      </c>
      <c r="AG100" s="67" t="str">
        <f>IF(Codes!AI106&lt;&gt;"",IF(Codes!AI106=1,100,IF(Codes!AI106=9,Paramètres!$D$162,IF(Codes!AI106=2,Paramètres!$D$163,IF(Codes!AI106=3,Paramètres!$D$164,IF(Codes!AI106="A","",0))))),"")</f>
        <v/>
      </c>
      <c r="AH100" s="67" t="str">
        <f>IF(Codes!AJ106&lt;&gt;"",IF(Codes!AJ106=1,100,IF(Codes!AJ106=9,Paramètres!$D$162,IF(Codes!AJ106=2,Paramètres!$D$163,IF(Codes!AJ106=3,Paramètres!$D$164,IF(Codes!AJ106="A","",0))))),"")</f>
        <v/>
      </c>
      <c r="AI100" s="67" t="str">
        <f>IF(Codes!AK106&lt;&gt;"",IF(Codes!AK106=1,100,IF(Codes!AK106=9,Paramètres!$D$162,IF(Codes!AK106=2,Paramètres!$D$163,IF(Codes!AK106=3,Paramètres!$D$164,IF(Codes!AK106="A","",0))))),"")</f>
        <v/>
      </c>
      <c r="AJ100" s="67" t="str">
        <f>IF(Codes!AL106&lt;&gt;"",IF(Codes!AL106=1,100,IF(Codes!AL106=9,Paramètres!$D$162,IF(Codes!AL106=2,Paramètres!$D$163,IF(Codes!AL106=3,Paramètres!$D$164,IF(Codes!AL106="A","",0))))),"")</f>
        <v/>
      </c>
      <c r="AK100" s="67" t="str">
        <f>IF(Codes!AM106&lt;&gt;"",IF(Codes!AM106=1,100,IF(Codes!AM106=9,Paramètres!$D$162,IF(Codes!AM106=2,Paramètres!$D$163,IF(Codes!AM106=3,Paramètres!$D$164,IF(Codes!AM106="A","",0))))),"")</f>
        <v/>
      </c>
      <c r="AL100" s="67" t="str">
        <f>IF(Codes!AN106&lt;&gt;"",IF(Codes!AN106=1,100,IF(Codes!AN106=9,Paramètres!$D$162,IF(Codes!AN106=2,Paramètres!$D$163,IF(Codes!AN106=3,Paramètres!$D$164,IF(Codes!AN106="A","",0))))),"")</f>
        <v/>
      </c>
      <c r="AM100" s="67" t="str">
        <f>IF(Codes!AO106&lt;&gt;"",IF(Codes!AO106=1,100,IF(Codes!AO106=9,50,IF(Codes!AO106=2,Paramètres!$D$163,IF(Codes!AO106=3,Paramètres!$D$164,IF(Codes!AO106="A","",0))))),"")</f>
        <v/>
      </c>
      <c r="AN100" s="67" t="str">
        <f>IF(Codes!AP106&lt;&gt;"",IF(Codes!AP106=1,100,IF(Codes!AP106=9,50,IF(Codes!AP106=2,Paramètres!$D$163,IF(Codes!AP106=3,Paramètres!$D$164,IF(Codes!AP106="A","",0))))),"")</f>
        <v/>
      </c>
      <c r="AO100" s="67" t="str">
        <f>IF(Codes!AQ106&lt;&gt;"",IF(Codes!AQ106=1,100,IF(Codes!AQ106=9,50,IF(Codes!AQ106=2,Paramètres!$D$163,IF(Codes!AQ106=3,Paramètres!$D$164,IF(Codes!AQ106="A","",0))))),"")</f>
        <v/>
      </c>
      <c r="AP100" s="67" t="str">
        <f>IF(Codes!AR106&lt;&gt;"",IF(Codes!AR106=1,100,IF(Codes!AR106=9,50,IF(Codes!AR106=2,Paramètres!$D$163,IF(Codes!AR106=3,Paramètres!$D$164,IF(Codes!AR106="A","",0))))),"")</f>
        <v/>
      </c>
      <c r="AQ100" s="67" t="str">
        <f>IF(Codes!AS106&lt;&gt;"",IF(Codes!AS106=1,100,IF(Codes!AS106=9,Paramètres!$D$162,IF(Codes!AS106=2,Paramètres!$D$163,IF(Codes!AS106=3,Paramètres!$D$164,IF(Codes!AS106="A","",0))))),"")</f>
        <v/>
      </c>
      <c r="AR100" s="67" t="str">
        <f>IF(Codes!AT106&lt;&gt;"",IF(Codes!AT106=1,100,IF(Codes!AT106=9,50,IF(Codes!AT106=2,Paramètres!$D$163,IF(Codes!AT106=3,Paramètres!$D$164,IF(Codes!AT106="A","",0))))),"")</f>
        <v/>
      </c>
      <c r="AS100" s="67" t="str">
        <f>IF(Codes!AU106&lt;&gt;"",IF(Codes!AU106=1,100,IF(Codes!AU106=9,Paramètres!$D$162,IF(Codes!AU106=2,Paramètres!$D$163,IF(Codes!AU106=3,Paramètres!$D$164,IF(Codes!AU106="A","",0))))),"")</f>
        <v/>
      </c>
      <c r="AT100" s="67" t="str">
        <f>IF(Codes!AV106&lt;&gt;"",IF(Codes!AV106=1,100,IF(Codes!AV106=9,50,IF(Codes!AV106=2,Paramètres!$D$163,IF(Codes!AV106=3,Paramètres!$D$164,IF(Codes!AV106="A","",0))))),"")</f>
        <v/>
      </c>
      <c r="AU100" s="67" t="str">
        <f>IF(Codes!AW106&lt;&gt;"",IF(Codes!AW106=1,100,IF(Codes!AW106=9,Paramètres!$D$162,IF(Codes!AW106=2,Paramètres!$D$163,IF(Codes!AW106=3,Paramètres!$D$164,IF(Codes!AW106="A","",0))))),"")</f>
        <v/>
      </c>
      <c r="AV100" s="67" t="str">
        <f>IF(Codes!AX106&lt;&gt;"",IF(Codes!AX106=1,100,IF(Codes!AX106=9,Paramètres!$D$162,IF(Codes!AX106=2,Paramètres!$D$163,IF(Codes!AX106=3,Paramètres!$D$164,IF(Codes!AX106="A","",0))))),"")</f>
        <v/>
      </c>
      <c r="AW100" s="67" t="str">
        <f>IF(Codes!AY106&lt;&gt;"",IF(Codes!AY106=1,100,IF(Codes!AY106=9,Paramètres!$D$162,IF(Codes!AY106=2,Paramètres!$D$163,IF(Codes!AY106=3,Paramètres!$D$164,IF(Codes!AY106="A","",0))))),"")</f>
        <v/>
      </c>
      <c r="AX100" s="67" t="str">
        <f>IF(Codes!AZ106&lt;&gt;"",IF(Codes!AZ106=1,100,IF(Codes!AZ106=9,50,IF(Codes!AZ106=2,Paramètres!$D$163,IF(Codes!AZ106=3,Paramètres!$D$164,IF(Codes!AZ106="A","",0))))),"")</f>
        <v/>
      </c>
      <c r="AY100" s="67" t="str">
        <f>IF(Codes!BA106&lt;&gt;"",IF(Codes!BA106=1,100,IF(Codes!BA106=9,Paramètres!$D$162,IF(Codes!BA106=2,Paramètres!$D$163,IF(Codes!BA106=3,Paramètres!$D$164,IF(Codes!BA106="A","",0))))),"")</f>
        <v/>
      </c>
      <c r="AZ100" s="67" t="str">
        <f>IF(Codes!BB106&lt;&gt;"",IF(Codes!BB106=1,100,IF(Codes!BB106=9,Paramètres!$D$162,IF(Codes!BB106=2,Paramètres!$D$163,IF(Codes!BB106=3,Paramètres!$D$164,IF(Codes!BB106="A","",0))))),"")</f>
        <v/>
      </c>
      <c r="BA100" s="67" t="str">
        <f>IF(Codes!BC106&lt;&gt;"",IF(Codes!BC106=1,100,IF(Codes!BC106=9,Paramètres!$D$162,IF(Codes!BC106=2,Paramètres!$D$163,IF(Codes!BC106=3,Paramètres!$D$164,IF(Codes!BC106="A","",0))))),"")</f>
        <v/>
      </c>
      <c r="BB100" s="67" t="str">
        <f>IF(Codes!BD106&lt;&gt;"",IF(Codes!BD106=1,100,IF(Codes!BD106=9,Paramètres!$D$162,IF(Codes!BD106=2,Paramètres!$D$163,IF(Codes!BD106=3,Paramètres!$D$164,IF(Codes!BD106="A","",0))))),"")</f>
        <v/>
      </c>
      <c r="BC100" s="67" t="str">
        <f>IF(Codes!BE106&lt;&gt;"",IF(Codes!BE106=1,100,IF(Codes!BE106=9,Paramètres!$D$162,IF(Codes!BE106=2,Paramètres!$D$163,IF(Codes!BE106=3,Paramètres!$D$164,IF(Codes!BE106="A","",0))))),"")</f>
        <v/>
      </c>
      <c r="BD100" s="67" t="str">
        <f>IF(Codes!BF106&lt;&gt;"",IF(Codes!BF106=1,100,IF(Codes!BF106=9,Paramètres!$D$162,IF(Codes!BF106=2,Paramètres!$D$163,IF(Codes!BF106=3,Paramètres!$D$164,IF(Codes!BF106="A","",0))))),"")</f>
        <v/>
      </c>
      <c r="BE100" s="67" t="str">
        <f>IF(Codes!BG106&lt;&gt;"",IF(Codes!BG106=1,100,IF(Codes!BG106=9,Paramètres!$D$162,IF(Codes!BG106=2,Paramètres!$D$163,IF(Codes!BG106=3,Paramètres!$D$164,IF(Codes!BG106="A","",0))))),"")</f>
        <v/>
      </c>
      <c r="BF100" s="67" t="str">
        <f>IF(Codes!BH106&lt;&gt;"",IF(Codes!BH106=1,100,IF(Codes!BH106=9,Paramètres!$D$162,IF(Codes!BH106=2,Paramètres!$D$163,IF(Codes!BH106=3,Paramètres!$D$164,IF(Codes!BH106="A","",0))))),"")</f>
        <v/>
      </c>
      <c r="BG100" s="67" t="str">
        <f>IF(Codes!BI106&lt;&gt;"",IF(Codes!BI106=1,100,IF(Codes!BI106=9,Paramètres!$D$162,IF(Codes!BI106=2,Paramètres!$D$163,IF(Codes!BI106=3,Paramètres!$D$164,IF(Codes!BI106="A","",0))))),"")</f>
        <v/>
      </c>
      <c r="BH100" s="67" t="str">
        <f>IF(Codes!BJ106&lt;&gt;"",IF(Codes!BJ106=1,100,IF(Codes!BJ106=9,50,IF(Codes!BJ106=2,Paramètres!$D$163,IF(Codes!BJ106=3,Paramètres!$D$164,IF(Codes!BJ106="A","",0))))),"")</f>
        <v/>
      </c>
      <c r="BI100" s="67" t="str">
        <f>IF(Codes!BK106&lt;&gt;"",IF(Codes!BK106=1,100,IF(Codes!BK106=9,Paramètres!$D$162,IF(Codes!BK106=2,Paramètres!$D$163,IF(Codes!BK106=3,Paramètres!$D$164,IF(Codes!BK106="A","",0))))),"")</f>
        <v/>
      </c>
      <c r="BJ100" s="67" t="str">
        <f>IF(Codes!BL106&lt;&gt;"",IF(Codes!BL106=1,100,IF(Codes!BL106=9,Paramètres!$D$162,IF(Codes!BL106=2,Paramètres!$D$163,IF(Codes!BL106=3,Paramètres!$D$164,IF(Codes!BL106="A","",0))))),"")</f>
        <v/>
      </c>
      <c r="BK100" s="67" t="str">
        <f>IF(Codes!BM106&lt;&gt;"",IF(Codes!BM106=1,100,IF(Codes!BM106=9,Paramètres!$D$162,IF(Codes!BM106=2,Paramètres!$D$163,IF(Codes!BM106=3,Paramètres!$D$164,IF(Codes!BM106="A","",0))))),"")</f>
        <v/>
      </c>
      <c r="BL100" s="67" t="str">
        <f>IF(Codes!BN106&lt;&gt;"",IF(Codes!BN106=1,100,IF(Codes!BN106=9,Paramètres!$D$162,IF(Codes!BN106=2,Paramètres!$D$163,IF(Codes!BN106=3,Paramètres!$D$164,IF(Codes!BN106="A","",0))))),"")</f>
        <v/>
      </c>
      <c r="BM100" s="67" t="str">
        <f>IF(Codes!BO106&lt;&gt;"",IF(Codes!BO106=1,100,IF(Codes!BO106=9,Paramètres!$D$162,IF(Codes!BO106=2,Paramètres!$D$163,IF(Codes!BO106=3,Paramètres!$D$164,IF(Codes!BO106="A","",0))))),"")</f>
        <v/>
      </c>
      <c r="BN100" s="67" t="str">
        <f>IF(Codes!BP106&lt;&gt;"",IF(Codes!BP106=1,100,IF(Codes!BP106=9,Paramètres!$D$162,IF(Codes!BP106=2,Paramètres!$D$163,IF(Codes!BP106=3,Paramètres!$D$164,IF(Codes!BP106="A","",0))))),"")</f>
        <v/>
      </c>
      <c r="BO100" s="67" t="str">
        <f>IF(Codes!BQ106&lt;&gt;"",IF(Codes!BQ106=1,100,IF(Codes!BQ106=9,Paramètres!$D$162,IF(Codes!BQ106=2,Paramètres!$D$163,IF(Codes!BQ106=3,Paramètres!$D$164,IF(Codes!BQ106="A","",0))))),"")</f>
        <v/>
      </c>
      <c r="BP100" s="67" t="str">
        <f>IF(Codes!BR106&lt;&gt;"",IF(Codes!BR106=1,100,IF(Codes!BR106=9,Paramètres!$D$162,IF(Codes!BR106=2,Paramètres!$D$163,IF(Codes!BR106=3,Paramètres!$D$164,IF(Codes!BR106="A","",0))))),"")</f>
        <v/>
      </c>
      <c r="BQ100" s="67" t="str">
        <f>IF(Codes!BS106&lt;&gt;"",IF(Codes!BS106=1,100,IF(Codes!BS106=9,Paramètres!$D$162,IF(Codes!BS106=2,Paramètres!$D$163,IF(Codes!BS106=3,Paramètres!$D$164,IF(Codes!BS106="A","",0))))),"")</f>
        <v/>
      </c>
      <c r="BR100" s="67" t="str">
        <f>IF(Codes!BT106&lt;&gt;"",IF(Codes!BT106=1,100,IF(Codes!BT106=9,Paramètres!$D$162,IF(Codes!BT106=2,Paramètres!$D$163,IF(Codes!BT106=3,Paramètres!$D$164,IF(Codes!BT106="A","",0))))),"")</f>
        <v/>
      </c>
      <c r="BS100" s="67" t="str">
        <f>IF(Codes!BU106&lt;&gt;"",IF(Codes!BU106=1,100,IF(Codes!BU106=9,Paramètres!$D$162,IF(Codes!BU106=2,Paramètres!$D$163,IF(Codes!BU106=3,Paramètres!$D$164,IF(Codes!BU106="A","",0))))),"")</f>
        <v/>
      </c>
      <c r="BT100" s="67" t="str">
        <f>Codes!C106</f>
        <v/>
      </c>
    </row>
    <row r="101" spans="1:72" s="70" customFormat="1" ht="23.25">
      <c r="A101" s="69" t="str">
        <f>Codes!C107</f>
        <v/>
      </c>
      <c r="B101" s="67" t="str">
        <f>IF(Codes!D107&lt;&gt;"",IF(Codes!D107=1,100,IF(Codes!D107=9,Paramètres!$D$162,IF(Codes!D107=2,Paramètres!$D$163,IF(Codes!D107=3,Paramètres!$D$164,IF(Codes!D107="A","",0))))),"")</f>
        <v/>
      </c>
      <c r="C101" s="67" t="str">
        <f>IF(Codes!E107&lt;&gt;"",IF(Codes!E107=1,100,IF(Codes!E107=9,Paramètres!$D$162,IF(Codes!E107=2,Paramètres!$D$163,IF(Codes!E107=3,Paramètres!$D$164,IF(Codes!E107="A","",0))))),"")</f>
        <v/>
      </c>
      <c r="D101" s="67" t="str">
        <f>IF(Codes!F107&lt;&gt;"",IF(Codes!F107=1,100,IF(Codes!F107=9,Paramètres!$D$162,IF(Codes!F107=2,Paramètres!$D$163,IF(Codes!F107=3,Paramètres!$D$164,IF(Codes!F107="A","",0))))),"")</f>
        <v/>
      </c>
      <c r="E101" s="67" t="str">
        <f>IF(Codes!G107&lt;&gt;"",IF(Codes!G107=1,100,IF(Codes!G107=9,Paramètres!$D$162,IF(Codes!G107=2,Paramètres!$D$163,IF(Codes!G107=3,Paramètres!$D$164,IF(Codes!G107="A","",0))))),"")</f>
        <v/>
      </c>
      <c r="F101" s="67" t="str">
        <f>IF(Codes!H107&lt;&gt;"",IF(Codes!H107=1,100,IF(Codes!H107=9,Paramètres!$D$162,IF(Codes!H107=2,Paramètres!$D$163,IF(Codes!H107=3,Paramètres!$D$164,IF(Codes!H107="A","",0))))),"")</f>
        <v/>
      </c>
      <c r="G101" s="67" t="str">
        <f>IF(Codes!I107&lt;&gt;"",IF(Codes!I107=1,100,IF(Codes!I107=9,Paramètres!$D$162,IF(Codes!I107=2,Paramètres!$D$163,IF(Codes!I107=3,Paramètres!$D$164,IF(Codes!I107="A","",0))))),"")</f>
        <v/>
      </c>
      <c r="H101" s="67" t="str">
        <f>IF(Codes!J107&lt;&gt;"",IF(Codes!J107=1,100,IF(Codes!J107=9,Paramètres!$D$162,IF(Codes!J107=2,Paramètres!$D$163,IF(Codes!J107=3,Paramètres!$D$164,IF(Codes!J107="A","",0))))),"")</f>
        <v/>
      </c>
      <c r="I101" s="67" t="str">
        <f>IF(Codes!K107&lt;&gt;"",IF(Codes!K107=1,100,IF(Codes!K107=9,Paramètres!$D$162,IF(Codes!K107=2,Paramètres!$D$163,IF(Codes!K107=3,Paramètres!$D$164,IF(Codes!K107="A","",0))))),"")</f>
        <v/>
      </c>
      <c r="J101" s="67" t="str">
        <f>IF(Codes!L107&lt;&gt;"",IF(Codes!L107=1,100,IF(Codes!L107=9,Paramètres!$D$162,IF(Codes!L107=2,Paramètres!$D$163,IF(Codes!L107=3,Paramètres!$D$164,IF(Codes!L107="A","",0))))),"")</f>
        <v/>
      </c>
      <c r="K101" s="67" t="str">
        <f>IF(Codes!M107&lt;&gt;"",IF(Codes!M107=1,100,IF(Codes!M107=9,Paramètres!$D$162,IF(Codes!M107=2,Paramètres!$D$163,IF(Codes!M107=3,Paramètres!$D$164,IF(Codes!M107="A","",0))))),"")</f>
        <v/>
      </c>
      <c r="L101" s="67" t="str">
        <f>IF(Codes!N107&lt;&gt;"",IF(Codes!N107=1,100,IF(Codes!N107=9,Paramètres!$D$162,IF(Codes!N107=2,Paramètres!$D$163,IF(Codes!N107=3,Paramètres!$D$164,IF(Codes!N107="A","",0))))),"")</f>
        <v/>
      </c>
      <c r="M101" s="67" t="str">
        <f>IF(Codes!O107&lt;&gt;"",IF(Codes!O107=1,100,IF(Codes!O107=9,Paramètres!$D$162,IF(Codes!O107=2,Paramètres!$D$163,IF(Codes!O107=3,Paramètres!$D$164,IF(Codes!O107="A","",0))))),"")</f>
        <v/>
      </c>
      <c r="N101" s="67" t="str">
        <f>IF(Codes!P107&lt;&gt;"",IF(Codes!P107=1,100,IF(Codes!P107=9,Paramètres!$D$162,IF(Codes!P107=2,Paramètres!$D$163,IF(Codes!P107=3,Paramètres!$D$164,IF(Codes!P107="A","",0))))),"")</f>
        <v/>
      </c>
      <c r="O101" s="67" t="str">
        <f>IF(Codes!Q107&lt;&gt;"",IF(Codes!Q107=1,100,IF(Codes!Q107=9,Paramètres!$D$162,IF(Codes!Q107=2,Paramètres!$D$163,IF(Codes!Q107=3,Paramètres!$D$164,IF(Codes!Q107="A","",0))))),"")</f>
        <v/>
      </c>
      <c r="P101" s="67" t="str">
        <f>IF(Codes!R107&lt;&gt;"",IF(Codes!R107=1,100,IF(Codes!R107=9,Paramètres!$D$162,IF(Codes!R107=2,Paramètres!$D$163,IF(Codes!R107=3,Paramètres!$D$164,IF(Codes!R107="A","",0))))),"")</f>
        <v/>
      </c>
      <c r="Q101" s="67" t="str">
        <f>IF(Codes!S107&lt;&gt;"",IF(Codes!S107=1,100,IF(Codes!S107=9,Paramètres!$D$162,IF(Codes!S107=2,Paramètres!$D$163,IF(Codes!S107=3,Paramètres!$D$164,IF(Codes!S107="A","",0))))),"")</f>
        <v/>
      </c>
      <c r="R101" s="67" t="str">
        <f>IF(Codes!T107&lt;&gt;"",IF(Codes!T107=1,100,IF(Codes!T107=9,Paramètres!$D$162,IF(Codes!T107=2,Paramètres!$D$163,IF(Codes!T107=3,Paramètres!$D$164,IF(Codes!T107="A","",0))))),"")</f>
        <v/>
      </c>
      <c r="S101" s="67" t="str">
        <f>IF(Codes!U107&lt;&gt;"",IF(Codes!U107=1,100,IF(Codes!U107=9,Paramètres!$D$162,IF(Codes!U107=2,Paramètres!$D$163,IF(Codes!U107=3,Paramètres!$D$164,IF(Codes!U107="A","",0))))),"")</f>
        <v/>
      </c>
      <c r="T101" s="67" t="str">
        <f>IF(Codes!V107&lt;&gt;"",IF(Codes!V107=1,100,IF(Codes!V107=9,Paramètres!$D$162,IF(Codes!V107=2,Paramètres!$D$163,IF(Codes!V107=3,Paramètres!$D$164,IF(Codes!V107="A","",0))))),"")</f>
        <v/>
      </c>
      <c r="U101" s="67" t="str">
        <f>IF(Codes!W107&lt;&gt;"",IF(Codes!W107=1,100,IF(Codes!W107=9,Paramètres!$D$162,IF(Codes!W107=2,Paramètres!$D$163,IF(Codes!W107=3,Paramètres!$D$164,IF(Codes!W107="A","",0))))),"")</f>
        <v/>
      </c>
      <c r="V101" s="67" t="str">
        <f>IF(Codes!X107&lt;&gt;"",IF(Codes!X107=1,100,IF(Codes!X107=9,Paramètres!$D$162,IF(Codes!X107=2,Paramètres!$D$163,IF(Codes!X107=3,Paramètres!$D$164,IF(Codes!X107="A","",0))))),"")</f>
        <v/>
      </c>
      <c r="W101" s="67" t="str">
        <f>IF(Codes!Y107&lt;&gt;"",IF(Codes!Y107=1,100,IF(Codes!Y107=9,Paramètres!$D$162,IF(Codes!Y107=2,Paramètres!$D$163,IF(Codes!Y107=3,Paramètres!$D$164,IF(Codes!Y107="A","",0))))),"")</f>
        <v/>
      </c>
      <c r="X101" s="67" t="str">
        <f>IF(Codes!Z107&lt;&gt;"",IF(Codes!Z107=1,100,IF(Codes!Z107=9,Paramètres!$D$162,IF(Codes!Z107=2,Paramètres!$D$163,IF(Codes!Z107=3,Paramètres!$D$164,IF(Codes!Z107="A","",0))))),"")</f>
        <v/>
      </c>
      <c r="Y101" s="67" t="str">
        <f>IF(Codes!AA107&lt;&gt;"",IF(Codes!AA107=1,100,IF(Codes!AA107=9,Paramètres!$D$162,IF(Codes!AA107=2,Paramètres!$D$163,IF(Codes!AA107=3,Paramètres!$D$164,IF(Codes!AA107="A","",0))))),"")</f>
        <v/>
      </c>
      <c r="Z101" s="67" t="str">
        <f>IF(Codes!AB107&lt;&gt;"",IF(Codes!AB107=1,100,IF(Codes!AB107=9,Paramètres!$D$162,IF(Codes!AB107=2,Paramètres!$D$163,IF(Codes!AB107=3,Paramètres!$D$164,IF(Codes!AB107="A","",0))))),"")</f>
        <v/>
      </c>
      <c r="AA101" s="67" t="str">
        <f>IF(Codes!AC107&lt;&gt;"",IF(Codes!AC107=1,100,IF(Codes!AC107=9,Paramètres!$D$162,IF(Codes!AC107=2,Paramètres!$D$163,IF(Codes!AC107=3,Paramètres!$D$164,IF(Codes!AC107="A","",0))))),"")</f>
        <v/>
      </c>
      <c r="AB101" s="67" t="str">
        <f>IF(Codes!AD107&lt;&gt;"",IF(Codes!AD107=1,100,IF(Codes!AD107=9,Paramètres!$D$162,IF(Codes!AD107=2,Paramètres!$D$163,IF(Codes!AD107=3,Paramètres!$D$164,IF(Codes!AD107="A","",0))))),"")</f>
        <v/>
      </c>
      <c r="AC101" s="67" t="str">
        <f>IF(Codes!AE107&lt;&gt;"",IF(Codes!AE107=1,100,IF(Codes!AE107=9,Paramètres!$D$162,IF(Codes!AE107=2,Paramètres!$D$163,IF(Codes!AE107=3,Paramètres!$D$164,IF(Codes!AE107="A","",0))))),"")</f>
        <v/>
      </c>
      <c r="AD101" s="67" t="str">
        <f>IF(Codes!AF107&lt;&gt;"",IF(Codes!AF107=1,100,IF(Codes!AF107=9,Paramètres!$D$162,IF(Codes!AF107=2,Paramètres!$D$163,IF(Codes!AF107=3,Paramètres!$D$164,IF(Codes!AF107="A","",0))))),"")</f>
        <v/>
      </c>
      <c r="AE101" s="67" t="str">
        <f>IF(Codes!AG107&lt;&gt;"",IF(Codes!AG107=1,100,IF(Codes!AG107=9,Paramètres!$D$162,IF(Codes!AG107=2,Paramètres!$D$163,IF(Codes!AG107=3,Paramètres!$D$164,IF(Codes!AG107="A","",0))))),"")</f>
        <v/>
      </c>
      <c r="AF101" s="67" t="str">
        <f>IF(Codes!AH107&lt;&gt;"",IF(Codes!AH107=1,100,IF(Codes!AH107=9,Paramètres!$D$162,IF(Codes!AH107=2,Paramètres!$D$163,IF(Codes!AH107=3,Paramètres!$D$164,IF(Codes!AH107="A","",0))))),"")</f>
        <v/>
      </c>
      <c r="AG101" s="67" t="str">
        <f>IF(Codes!AI107&lt;&gt;"",IF(Codes!AI107=1,100,IF(Codes!AI107=9,Paramètres!$D$162,IF(Codes!AI107=2,Paramètres!$D$163,IF(Codes!AI107=3,Paramètres!$D$164,IF(Codes!AI107="A","",0))))),"")</f>
        <v/>
      </c>
      <c r="AH101" s="67" t="str">
        <f>IF(Codes!AJ107&lt;&gt;"",IF(Codes!AJ107=1,100,IF(Codes!AJ107=9,Paramètres!$D$162,IF(Codes!AJ107=2,Paramètres!$D$163,IF(Codes!AJ107=3,Paramètres!$D$164,IF(Codes!AJ107="A","",0))))),"")</f>
        <v/>
      </c>
      <c r="AI101" s="67" t="str">
        <f>IF(Codes!AK107&lt;&gt;"",IF(Codes!AK107=1,100,IF(Codes!AK107=9,Paramètres!$D$162,IF(Codes!AK107=2,Paramètres!$D$163,IF(Codes!AK107=3,Paramètres!$D$164,IF(Codes!AK107="A","",0))))),"")</f>
        <v/>
      </c>
      <c r="AJ101" s="67" t="str">
        <f>IF(Codes!AL107&lt;&gt;"",IF(Codes!AL107=1,100,IF(Codes!AL107=9,Paramètres!$D$162,IF(Codes!AL107=2,Paramètres!$D$163,IF(Codes!AL107=3,Paramètres!$D$164,IF(Codes!AL107="A","",0))))),"")</f>
        <v/>
      </c>
      <c r="AK101" s="67" t="str">
        <f>IF(Codes!AM107&lt;&gt;"",IF(Codes!AM107=1,100,IF(Codes!AM107=9,Paramètres!$D$162,IF(Codes!AM107=2,Paramètres!$D$163,IF(Codes!AM107=3,Paramètres!$D$164,IF(Codes!AM107="A","",0))))),"")</f>
        <v/>
      </c>
      <c r="AL101" s="67" t="str">
        <f>IF(Codes!AN107&lt;&gt;"",IF(Codes!AN107=1,100,IF(Codes!AN107=9,Paramètres!$D$162,IF(Codes!AN107=2,Paramètres!$D$163,IF(Codes!AN107=3,Paramètres!$D$164,IF(Codes!AN107="A","",0))))),"")</f>
        <v/>
      </c>
      <c r="AM101" s="67" t="str">
        <f>IF(Codes!AO107&lt;&gt;"",IF(Codes!AO107=1,100,IF(Codes!AO107=9,50,IF(Codes!AO107=2,Paramètres!$D$163,IF(Codes!AO107=3,Paramètres!$D$164,IF(Codes!AO107="A","",0))))),"")</f>
        <v/>
      </c>
      <c r="AN101" s="67" t="str">
        <f>IF(Codes!AP107&lt;&gt;"",IF(Codes!AP107=1,100,IF(Codes!AP107=9,50,IF(Codes!AP107=2,Paramètres!$D$163,IF(Codes!AP107=3,Paramètres!$D$164,IF(Codes!AP107="A","",0))))),"")</f>
        <v/>
      </c>
      <c r="AO101" s="67" t="str">
        <f>IF(Codes!AQ107&lt;&gt;"",IF(Codes!AQ107=1,100,IF(Codes!AQ107=9,50,IF(Codes!AQ107=2,Paramètres!$D$163,IF(Codes!AQ107=3,Paramètres!$D$164,IF(Codes!AQ107="A","",0))))),"")</f>
        <v/>
      </c>
      <c r="AP101" s="67" t="str">
        <f>IF(Codes!AR107&lt;&gt;"",IF(Codes!AR107=1,100,IF(Codes!AR107=9,50,IF(Codes!AR107=2,Paramètres!$D$163,IF(Codes!AR107=3,Paramètres!$D$164,IF(Codes!AR107="A","",0))))),"")</f>
        <v/>
      </c>
      <c r="AQ101" s="67" t="str">
        <f>IF(Codes!AS107&lt;&gt;"",IF(Codes!AS107=1,100,IF(Codes!AS107=9,Paramètres!$D$162,IF(Codes!AS107=2,Paramètres!$D$163,IF(Codes!AS107=3,Paramètres!$D$164,IF(Codes!AS107="A","",0))))),"")</f>
        <v/>
      </c>
      <c r="AR101" s="67" t="str">
        <f>IF(Codes!AT107&lt;&gt;"",IF(Codes!AT107=1,100,IF(Codes!AT107=9,50,IF(Codes!AT107=2,Paramètres!$D$163,IF(Codes!AT107=3,Paramètres!$D$164,IF(Codes!AT107="A","",0))))),"")</f>
        <v/>
      </c>
      <c r="AS101" s="67" t="str">
        <f>IF(Codes!AU107&lt;&gt;"",IF(Codes!AU107=1,100,IF(Codes!AU107=9,Paramètres!$D$162,IF(Codes!AU107=2,Paramètres!$D$163,IF(Codes!AU107=3,Paramètres!$D$164,IF(Codes!AU107="A","",0))))),"")</f>
        <v/>
      </c>
      <c r="AT101" s="67" t="str">
        <f>IF(Codes!AV107&lt;&gt;"",IF(Codes!AV107=1,100,IF(Codes!AV107=9,50,IF(Codes!AV107=2,Paramètres!$D$163,IF(Codes!AV107=3,Paramètres!$D$164,IF(Codes!AV107="A","",0))))),"")</f>
        <v/>
      </c>
      <c r="AU101" s="67" t="str">
        <f>IF(Codes!AW107&lt;&gt;"",IF(Codes!AW107=1,100,IF(Codes!AW107=9,Paramètres!$D$162,IF(Codes!AW107=2,Paramètres!$D$163,IF(Codes!AW107=3,Paramètres!$D$164,IF(Codes!AW107="A","",0))))),"")</f>
        <v/>
      </c>
      <c r="AV101" s="67" t="str">
        <f>IF(Codes!AX107&lt;&gt;"",IF(Codes!AX107=1,100,IF(Codes!AX107=9,Paramètres!$D$162,IF(Codes!AX107=2,Paramètres!$D$163,IF(Codes!AX107=3,Paramètres!$D$164,IF(Codes!AX107="A","",0))))),"")</f>
        <v/>
      </c>
      <c r="AW101" s="67" t="str">
        <f>IF(Codes!AY107&lt;&gt;"",IF(Codes!AY107=1,100,IF(Codes!AY107=9,Paramètres!$D$162,IF(Codes!AY107=2,Paramètres!$D$163,IF(Codes!AY107=3,Paramètres!$D$164,IF(Codes!AY107="A","",0))))),"")</f>
        <v/>
      </c>
      <c r="AX101" s="67" t="str">
        <f>IF(Codes!AZ107&lt;&gt;"",IF(Codes!AZ107=1,100,IF(Codes!AZ107=9,50,IF(Codes!AZ107=2,Paramètres!$D$163,IF(Codes!AZ107=3,Paramètres!$D$164,IF(Codes!AZ107="A","",0))))),"")</f>
        <v/>
      </c>
      <c r="AY101" s="67" t="str">
        <f>IF(Codes!BA107&lt;&gt;"",IF(Codes!BA107=1,100,IF(Codes!BA107=9,Paramètres!$D$162,IF(Codes!BA107=2,Paramètres!$D$163,IF(Codes!BA107=3,Paramètres!$D$164,IF(Codes!BA107="A","",0))))),"")</f>
        <v/>
      </c>
      <c r="AZ101" s="67" t="str">
        <f>IF(Codes!BB107&lt;&gt;"",IF(Codes!BB107=1,100,IF(Codes!BB107=9,Paramètres!$D$162,IF(Codes!BB107=2,Paramètres!$D$163,IF(Codes!BB107=3,Paramètres!$D$164,IF(Codes!BB107="A","",0))))),"")</f>
        <v/>
      </c>
      <c r="BA101" s="67" t="str">
        <f>IF(Codes!BC107&lt;&gt;"",IF(Codes!BC107=1,100,IF(Codes!BC107=9,Paramètres!$D$162,IF(Codes!BC107=2,Paramètres!$D$163,IF(Codes!BC107=3,Paramètres!$D$164,IF(Codes!BC107="A","",0))))),"")</f>
        <v/>
      </c>
      <c r="BB101" s="67" t="str">
        <f>IF(Codes!BD107&lt;&gt;"",IF(Codes!BD107=1,100,IF(Codes!BD107=9,Paramètres!$D$162,IF(Codes!BD107=2,Paramètres!$D$163,IF(Codes!BD107=3,Paramètres!$D$164,IF(Codes!BD107="A","",0))))),"")</f>
        <v/>
      </c>
      <c r="BC101" s="67" t="str">
        <f>IF(Codes!BE107&lt;&gt;"",IF(Codes!BE107=1,100,IF(Codes!BE107=9,Paramètres!$D$162,IF(Codes!BE107=2,Paramètres!$D$163,IF(Codes!BE107=3,Paramètres!$D$164,IF(Codes!BE107="A","",0))))),"")</f>
        <v/>
      </c>
      <c r="BD101" s="67" t="str">
        <f>IF(Codes!BF107&lt;&gt;"",IF(Codes!BF107=1,100,IF(Codes!BF107=9,Paramètres!$D$162,IF(Codes!BF107=2,Paramètres!$D$163,IF(Codes!BF107=3,Paramètres!$D$164,IF(Codes!BF107="A","",0))))),"")</f>
        <v/>
      </c>
      <c r="BE101" s="67" t="str">
        <f>IF(Codes!BG107&lt;&gt;"",IF(Codes!BG107=1,100,IF(Codes!BG107=9,Paramètres!$D$162,IF(Codes!BG107=2,Paramètres!$D$163,IF(Codes!BG107=3,Paramètres!$D$164,IF(Codes!BG107="A","",0))))),"")</f>
        <v/>
      </c>
      <c r="BF101" s="67" t="str">
        <f>IF(Codes!BH107&lt;&gt;"",IF(Codes!BH107=1,100,IF(Codes!BH107=9,Paramètres!$D$162,IF(Codes!BH107=2,Paramètres!$D$163,IF(Codes!BH107=3,Paramètres!$D$164,IF(Codes!BH107="A","",0))))),"")</f>
        <v/>
      </c>
      <c r="BG101" s="67" t="str">
        <f>IF(Codes!BI107&lt;&gt;"",IF(Codes!BI107=1,100,IF(Codes!BI107=9,Paramètres!$D$162,IF(Codes!BI107=2,Paramètres!$D$163,IF(Codes!BI107=3,Paramètres!$D$164,IF(Codes!BI107="A","",0))))),"")</f>
        <v/>
      </c>
      <c r="BH101" s="67" t="str">
        <f>IF(Codes!BJ107&lt;&gt;"",IF(Codes!BJ107=1,100,IF(Codes!BJ107=9,50,IF(Codes!BJ107=2,Paramètres!$D$163,IF(Codes!BJ107=3,Paramètres!$D$164,IF(Codes!BJ107="A","",0))))),"")</f>
        <v/>
      </c>
      <c r="BI101" s="67" t="str">
        <f>IF(Codes!BK107&lt;&gt;"",IF(Codes!BK107=1,100,IF(Codes!BK107=9,Paramètres!$D$162,IF(Codes!BK107=2,Paramètres!$D$163,IF(Codes!BK107=3,Paramètres!$D$164,IF(Codes!BK107="A","",0))))),"")</f>
        <v/>
      </c>
      <c r="BJ101" s="67" t="str">
        <f>IF(Codes!BL107&lt;&gt;"",IF(Codes!BL107=1,100,IF(Codes!BL107=9,Paramètres!$D$162,IF(Codes!BL107=2,Paramètres!$D$163,IF(Codes!BL107=3,Paramètres!$D$164,IF(Codes!BL107="A","",0))))),"")</f>
        <v/>
      </c>
      <c r="BK101" s="67" t="str">
        <f>IF(Codes!BM107&lt;&gt;"",IF(Codes!BM107=1,100,IF(Codes!BM107=9,Paramètres!$D$162,IF(Codes!BM107=2,Paramètres!$D$163,IF(Codes!BM107=3,Paramètres!$D$164,IF(Codes!BM107="A","",0))))),"")</f>
        <v/>
      </c>
      <c r="BL101" s="67" t="str">
        <f>IF(Codes!BN107&lt;&gt;"",IF(Codes!BN107=1,100,IF(Codes!BN107=9,Paramètres!$D$162,IF(Codes!BN107=2,Paramètres!$D$163,IF(Codes!BN107=3,Paramètres!$D$164,IF(Codes!BN107="A","",0))))),"")</f>
        <v/>
      </c>
      <c r="BM101" s="67" t="str">
        <f>IF(Codes!BO107&lt;&gt;"",IF(Codes!BO107=1,100,IF(Codes!BO107=9,Paramètres!$D$162,IF(Codes!BO107=2,Paramètres!$D$163,IF(Codes!BO107=3,Paramètres!$D$164,IF(Codes!BO107="A","",0))))),"")</f>
        <v/>
      </c>
      <c r="BN101" s="67" t="str">
        <f>IF(Codes!BP107&lt;&gt;"",IF(Codes!BP107=1,100,IF(Codes!BP107=9,Paramètres!$D$162,IF(Codes!BP107=2,Paramètres!$D$163,IF(Codes!BP107=3,Paramètres!$D$164,IF(Codes!BP107="A","",0))))),"")</f>
        <v/>
      </c>
      <c r="BO101" s="67" t="str">
        <f>IF(Codes!BQ107&lt;&gt;"",IF(Codes!BQ107=1,100,IF(Codes!BQ107=9,Paramètres!$D$162,IF(Codes!BQ107=2,Paramètres!$D$163,IF(Codes!BQ107=3,Paramètres!$D$164,IF(Codes!BQ107="A","",0))))),"")</f>
        <v/>
      </c>
      <c r="BP101" s="67" t="str">
        <f>IF(Codes!BR107&lt;&gt;"",IF(Codes!BR107=1,100,IF(Codes!BR107=9,Paramètres!$D$162,IF(Codes!BR107=2,Paramètres!$D$163,IF(Codes!BR107=3,Paramètres!$D$164,IF(Codes!BR107="A","",0))))),"")</f>
        <v/>
      </c>
      <c r="BQ101" s="67" t="str">
        <f>IF(Codes!BS107&lt;&gt;"",IF(Codes!BS107=1,100,IF(Codes!BS107=9,Paramètres!$D$162,IF(Codes!BS107=2,Paramètres!$D$163,IF(Codes!BS107=3,Paramètres!$D$164,IF(Codes!BS107="A","",0))))),"")</f>
        <v/>
      </c>
      <c r="BR101" s="67" t="str">
        <f>IF(Codes!BT107&lt;&gt;"",IF(Codes!BT107=1,100,IF(Codes!BT107=9,Paramètres!$D$162,IF(Codes!BT107=2,Paramètres!$D$163,IF(Codes!BT107=3,Paramètres!$D$164,IF(Codes!BT107="A","",0))))),"")</f>
        <v/>
      </c>
      <c r="BS101" s="67" t="str">
        <f>IF(Codes!BU107&lt;&gt;"",IF(Codes!BU107=1,100,IF(Codes!BU107=9,Paramètres!$D$162,IF(Codes!BU107=2,Paramètres!$D$163,IF(Codes!BU107=3,Paramètres!$D$164,IF(Codes!BU107="A","",0))))),"")</f>
        <v/>
      </c>
      <c r="BT101" s="67" t="str">
        <f>Codes!C107</f>
        <v/>
      </c>
    </row>
    <row r="102" spans="1:72" s="70" customFormat="1" ht="23.25">
      <c r="A102" s="69" t="str">
        <f>Codes!C108</f>
        <v/>
      </c>
      <c r="B102" s="67" t="str">
        <f>IF(Codes!D108&lt;&gt;"",IF(Codes!D108=1,100,IF(Codes!D108=9,Paramètres!$D$162,IF(Codes!D108=2,Paramètres!$D$163,IF(Codes!D108=3,Paramètres!$D$164,IF(Codes!D108="A","",0))))),"")</f>
        <v/>
      </c>
      <c r="C102" s="67" t="str">
        <f>IF(Codes!E108&lt;&gt;"",IF(Codes!E108=1,100,IF(Codes!E108=9,Paramètres!$D$162,IF(Codes!E108=2,Paramètres!$D$163,IF(Codes!E108=3,Paramètres!$D$164,IF(Codes!E108="A","",0))))),"")</f>
        <v/>
      </c>
      <c r="D102" s="67" t="str">
        <f>IF(Codes!F108&lt;&gt;"",IF(Codes!F108=1,100,IF(Codes!F108=9,Paramètres!$D$162,IF(Codes!F108=2,Paramètres!$D$163,IF(Codes!F108=3,Paramètres!$D$164,IF(Codes!F108="A","",0))))),"")</f>
        <v/>
      </c>
      <c r="E102" s="67" t="str">
        <f>IF(Codes!G108&lt;&gt;"",IF(Codes!G108=1,100,IF(Codes!G108=9,Paramètres!$D$162,IF(Codes!G108=2,Paramètres!$D$163,IF(Codes!G108=3,Paramètres!$D$164,IF(Codes!G108="A","",0))))),"")</f>
        <v/>
      </c>
      <c r="F102" s="67" t="str">
        <f>IF(Codes!H108&lt;&gt;"",IF(Codes!H108=1,100,IF(Codes!H108=9,Paramètres!$D$162,IF(Codes!H108=2,Paramètres!$D$163,IF(Codes!H108=3,Paramètres!$D$164,IF(Codes!H108="A","",0))))),"")</f>
        <v/>
      </c>
      <c r="G102" s="67" t="str">
        <f>IF(Codes!I108&lt;&gt;"",IF(Codes!I108=1,100,IF(Codes!I108=9,Paramètres!$D$162,IF(Codes!I108=2,Paramètres!$D$163,IF(Codes!I108=3,Paramètres!$D$164,IF(Codes!I108="A","",0))))),"")</f>
        <v/>
      </c>
      <c r="H102" s="67" t="str">
        <f>IF(Codes!J108&lt;&gt;"",IF(Codes!J108=1,100,IF(Codes!J108=9,Paramètres!$D$162,IF(Codes!J108=2,Paramètres!$D$163,IF(Codes!J108=3,Paramètres!$D$164,IF(Codes!J108="A","",0))))),"")</f>
        <v/>
      </c>
      <c r="I102" s="67" t="str">
        <f>IF(Codes!K108&lt;&gt;"",IF(Codes!K108=1,100,IF(Codes!K108=9,Paramètres!$D$162,IF(Codes!K108=2,Paramètres!$D$163,IF(Codes!K108=3,Paramètres!$D$164,IF(Codes!K108="A","",0))))),"")</f>
        <v/>
      </c>
      <c r="J102" s="67" t="str">
        <f>IF(Codes!L108&lt;&gt;"",IF(Codes!L108=1,100,IF(Codes!L108=9,Paramètres!$D$162,IF(Codes!L108=2,Paramètres!$D$163,IF(Codes!L108=3,Paramètres!$D$164,IF(Codes!L108="A","",0))))),"")</f>
        <v/>
      </c>
      <c r="K102" s="67" t="str">
        <f>IF(Codes!M108&lt;&gt;"",IF(Codes!M108=1,100,IF(Codes!M108=9,Paramètres!$D$162,IF(Codes!M108=2,Paramètres!$D$163,IF(Codes!M108=3,Paramètres!$D$164,IF(Codes!M108="A","",0))))),"")</f>
        <v/>
      </c>
      <c r="L102" s="67" t="str">
        <f>IF(Codes!N108&lt;&gt;"",IF(Codes!N108=1,100,IF(Codes!N108=9,Paramètres!$D$162,IF(Codes!N108=2,Paramètres!$D$163,IF(Codes!N108=3,Paramètres!$D$164,IF(Codes!N108="A","",0))))),"")</f>
        <v/>
      </c>
      <c r="M102" s="67" t="str">
        <f>IF(Codes!O108&lt;&gt;"",IF(Codes!O108=1,100,IF(Codes!O108=9,Paramètres!$D$162,IF(Codes!O108=2,Paramètres!$D$163,IF(Codes!O108=3,Paramètres!$D$164,IF(Codes!O108="A","",0))))),"")</f>
        <v/>
      </c>
      <c r="N102" s="67" t="str">
        <f>IF(Codes!P108&lt;&gt;"",IF(Codes!P108=1,100,IF(Codes!P108=9,Paramètres!$D$162,IF(Codes!P108=2,Paramètres!$D$163,IF(Codes!P108=3,Paramètres!$D$164,IF(Codes!P108="A","",0))))),"")</f>
        <v/>
      </c>
      <c r="O102" s="67" t="str">
        <f>IF(Codes!Q108&lt;&gt;"",IF(Codes!Q108=1,100,IF(Codes!Q108=9,Paramètres!$D$162,IF(Codes!Q108=2,Paramètres!$D$163,IF(Codes!Q108=3,Paramètres!$D$164,IF(Codes!Q108="A","",0))))),"")</f>
        <v/>
      </c>
      <c r="P102" s="67" t="str">
        <f>IF(Codes!R108&lt;&gt;"",IF(Codes!R108=1,100,IF(Codes!R108=9,Paramètres!$D$162,IF(Codes!R108=2,Paramètres!$D$163,IF(Codes!R108=3,Paramètres!$D$164,IF(Codes!R108="A","",0))))),"")</f>
        <v/>
      </c>
      <c r="Q102" s="67" t="str">
        <f>IF(Codes!S108&lt;&gt;"",IF(Codes!S108=1,100,IF(Codes!S108=9,Paramètres!$D$162,IF(Codes!S108=2,Paramètres!$D$163,IF(Codes!S108=3,Paramètres!$D$164,IF(Codes!S108="A","",0))))),"")</f>
        <v/>
      </c>
      <c r="R102" s="67" t="str">
        <f>IF(Codes!T108&lt;&gt;"",IF(Codes!T108=1,100,IF(Codes!T108=9,Paramètres!$D$162,IF(Codes!T108=2,Paramètres!$D$163,IF(Codes!T108=3,Paramètres!$D$164,IF(Codes!T108="A","",0))))),"")</f>
        <v/>
      </c>
      <c r="S102" s="67" t="str">
        <f>IF(Codes!U108&lt;&gt;"",IF(Codes!U108=1,100,IF(Codes!U108=9,Paramètres!$D$162,IF(Codes!U108=2,Paramètres!$D$163,IF(Codes!U108=3,Paramètres!$D$164,IF(Codes!U108="A","",0))))),"")</f>
        <v/>
      </c>
      <c r="T102" s="67" t="str">
        <f>IF(Codes!V108&lt;&gt;"",IF(Codes!V108=1,100,IF(Codes!V108=9,Paramètres!$D$162,IF(Codes!V108=2,Paramètres!$D$163,IF(Codes!V108=3,Paramètres!$D$164,IF(Codes!V108="A","",0))))),"")</f>
        <v/>
      </c>
      <c r="U102" s="67" t="str">
        <f>IF(Codes!W108&lt;&gt;"",IF(Codes!W108=1,100,IF(Codes!W108=9,Paramètres!$D$162,IF(Codes!W108=2,Paramètres!$D$163,IF(Codes!W108=3,Paramètres!$D$164,IF(Codes!W108="A","",0))))),"")</f>
        <v/>
      </c>
      <c r="V102" s="67" t="str">
        <f>IF(Codes!X108&lt;&gt;"",IF(Codes!X108=1,100,IF(Codes!X108=9,Paramètres!$D$162,IF(Codes!X108=2,Paramètres!$D$163,IF(Codes!X108=3,Paramètres!$D$164,IF(Codes!X108="A","",0))))),"")</f>
        <v/>
      </c>
      <c r="W102" s="67" t="str">
        <f>IF(Codes!Y108&lt;&gt;"",IF(Codes!Y108=1,100,IF(Codes!Y108=9,Paramètres!$D$162,IF(Codes!Y108=2,Paramètres!$D$163,IF(Codes!Y108=3,Paramètres!$D$164,IF(Codes!Y108="A","",0))))),"")</f>
        <v/>
      </c>
      <c r="X102" s="67" t="str">
        <f>IF(Codes!Z108&lt;&gt;"",IF(Codes!Z108=1,100,IF(Codes!Z108=9,Paramètres!$D$162,IF(Codes!Z108=2,Paramètres!$D$163,IF(Codes!Z108=3,Paramètres!$D$164,IF(Codes!Z108="A","",0))))),"")</f>
        <v/>
      </c>
      <c r="Y102" s="67" t="str">
        <f>IF(Codes!AA108&lt;&gt;"",IF(Codes!AA108=1,100,IF(Codes!AA108=9,Paramètres!$D$162,IF(Codes!AA108=2,Paramètres!$D$163,IF(Codes!AA108=3,Paramètres!$D$164,IF(Codes!AA108="A","",0))))),"")</f>
        <v/>
      </c>
      <c r="Z102" s="67" t="str">
        <f>IF(Codes!AB108&lt;&gt;"",IF(Codes!AB108=1,100,IF(Codes!AB108=9,Paramètres!$D$162,IF(Codes!AB108=2,Paramètres!$D$163,IF(Codes!AB108=3,Paramètres!$D$164,IF(Codes!AB108="A","",0))))),"")</f>
        <v/>
      </c>
      <c r="AA102" s="67" t="str">
        <f>IF(Codes!AC108&lt;&gt;"",IF(Codes!AC108=1,100,IF(Codes!AC108=9,Paramètres!$D$162,IF(Codes!AC108=2,Paramètres!$D$163,IF(Codes!AC108=3,Paramètres!$D$164,IF(Codes!AC108="A","",0))))),"")</f>
        <v/>
      </c>
      <c r="AB102" s="67" t="str">
        <f>IF(Codes!AD108&lt;&gt;"",IF(Codes!AD108=1,100,IF(Codes!AD108=9,Paramètres!$D$162,IF(Codes!AD108=2,Paramètres!$D$163,IF(Codes!AD108=3,Paramètres!$D$164,IF(Codes!AD108="A","",0))))),"")</f>
        <v/>
      </c>
      <c r="AC102" s="67" t="str">
        <f>IF(Codes!AE108&lt;&gt;"",IF(Codes!AE108=1,100,IF(Codes!AE108=9,Paramètres!$D$162,IF(Codes!AE108=2,Paramètres!$D$163,IF(Codes!AE108=3,Paramètres!$D$164,IF(Codes!AE108="A","",0))))),"")</f>
        <v/>
      </c>
      <c r="AD102" s="67" t="str">
        <f>IF(Codes!AF108&lt;&gt;"",IF(Codes!AF108=1,100,IF(Codes!AF108=9,Paramètres!$D$162,IF(Codes!AF108=2,Paramètres!$D$163,IF(Codes!AF108=3,Paramètres!$D$164,IF(Codes!AF108="A","",0))))),"")</f>
        <v/>
      </c>
      <c r="AE102" s="67" t="str">
        <f>IF(Codes!AG108&lt;&gt;"",IF(Codes!AG108=1,100,IF(Codes!AG108=9,Paramètres!$D$162,IF(Codes!AG108=2,Paramètres!$D$163,IF(Codes!AG108=3,Paramètres!$D$164,IF(Codes!AG108="A","",0))))),"")</f>
        <v/>
      </c>
      <c r="AF102" s="67" t="str">
        <f>IF(Codes!AH108&lt;&gt;"",IF(Codes!AH108=1,100,IF(Codes!AH108=9,Paramètres!$D$162,IF(Codes!AH108=2,Paramètres!$D$163,IF(Codes!AH108=3,Paramètres!$D$164,IF(Codes!AH108="A","",0))))),"")</f>
        <v/>
      </c>
      <c r="AG102" s="67" t="str">
        <f>IF(Codes!AI108&lt;&gt;"",IF(Codes!AI108=1,100,IF(Codes!AI108=9,Paramètres!$D$162,IF(Codes!AI108=2,Paramètres!$D$163,IF(Codes!AI108=3,Paramètres!$D$164,IF(Codes!AI108="A","",0))))),"")</f>
        <v/>
      </c>
      <c r="AH102" s="67" t="str">
        <f>IF(Codes!AJ108&lt;&gt;"",IF(Codes!AJ108=1,100,IF(Codes!AJ108=9,Paramètres!$D$162,IF(Codes!AJ108=2,Paramètres!$D$163,IF(Codes!AJ108=3,Paramètres!$D$164,IF(Codes!AJ108="A","",0))))),"")</f>
        <v/>
      </c>
      <c r="AI102" s="67" t="str">
        <f>IF(Codes!AK108&lt;&gt;"",IF(Codes!AK108=1,100,IF(Codes!AK108=9,Paramètres!$D$162,IF(Codes!AK108=2,Paramètres!$D$163,IF(Codes!AK108=3,Paramètres!$D$164,IF(Codes!AK108="A","",0))))),"")</f>
        <v/>
      </c>
      <c r="AJ102" s="67" t="str">
        <f>IF(Codes!AL108&lt;&gt;"",IF(Codes!AL108=1,100,IF(Codes!AL108=9,Paramètres!$D$162,IF(Codes!AL108=2,Paramètres!$D$163,IF(Codes!AL108=3,Paramètres!$D$164,IF(Codes!AL108="A","",0))))),"")</f>
        <v/>
      </c>
      <c r="AK102" s="67" t="str">
        <f>IF(Codes!AM108&lt;&gt;"",IF(Codes!AM108=1,100,IF(Codes!AM108=9,Paramètres!$D$162,IF(Codes!AM108=2,Paramètres!$D$163,IF(Codes!AM108=3,Paramètres!$D$164,IF(Codes!AM108="A","",0))))),"")</f>
        <v/>
      </c>
      <c r="AL102" s="67" t="str">
        <f>IF(Codes!AN108&lt;&gt;"",IF(Codes!AN108=1,100,IF(Codes!AN108=9,Paramètres!$D$162,IF(Codes!AN108=2,Paramètres!$D$163,IF(Codes!AN108=3,Paramètres!$D$164,IF(Codes!AN108="A","",0))))),"")</f>
        <v/>
      </c>
      <c r="AM102" s="67" t="str">
        <f>IF(Codes!AO108&lt;&gt;"",IF(Codes!AO108=1,100,IF(Codes!AO108=9,50,IF(Codes!AO108=2,Paramètres!$D$163,IF(Codes!AO108=3,Paramètres!$D$164,IF(Codes!AO108="A","",0))))),"")</f>
        <v/>
      </c>
      <c r="AN102" s="67" t="str">
        <f>IF(Codes!AP108&lt;&gt;"",IF(Codes!AP108=1,100,IF(Codes!AP108=9,50,IF(Codes!AP108=2,Paramètres!$D$163,IF(Codes!AP108=3,Paramètres!$D$164,IF(Codes!AP108="A","",0))))),"")</f>
        <v/>
      </c>
      <c r="AO102" s="67" t="str">
        <f>IF(Codes!AQ108&lt;&gt;"",IF(Codes!AQ108=1,100,IF(Codes!AQ108=9,50,IF(Codes!AQ108=2,Paramètres!$D$163,IF(Codes!AQ108=3,Paramètres!$D$164,IF(Codes!AQ108="A","",0))))),"")</f>
        <v/>
      </c>
      <c r="AP102" s="67" t="str">
        <f>IF(Codes!AR108&lt;&gt;"",IF(Codes!AR108=1,100,IF(Codes!AR108=9,50,IF(Codes!AR108=2,Paramètres!$D$163,IF(Codes!AR108=3,Paramètres!$D$164,IF(Codes!AR108="A","",0))))),"")</f>
        <v/>
      </c>
      <c r="AQ102" s="67" t="str">
        <f>IF(Codes!AS108&lt;&gt;"",IF(Codes!AS108=1,100,IF(Codes!AS108=9,Paramètres!$D$162,IF(Codes!AS108=2,Paramètres!$D$163,IF(Codes!AS108=3,Paramètres!$D$164,IF(Codes!AS108="A","",0))))),"")</f>
        <v/>
      </c>
      <c r="AR102" s="67" t="str">
        <f>IF(Codes!AT108&lt;&gt;"",IF(Codes!AT108=1,100,IF(Codes!AT108=9,50,IF(Codes!AT108=2,Paramètres!$D$163,IF(Codes!AT108=3,Paramètres!$D$164,IF(Codes!AT108="A","",0))))),"")</f>
        <v/>
      </c>
      <c r="AS102" s="67" t="str">
        <f>IF(Codes!AU108&lt;&gt;"",IF(Codes!AU108=1,100,IF(Codes!AU108=9,Paramètres!$D$162,IF(Codes!AU108=2,Paramètres!$D$163,IF(Codes!AU108=3,Paramètres!$D$164,IF(Codes!AU108="A","",0))))),"")</f>
        <v/>
      </c>
      <c r="AT102" s="67" t="str">
        <f>IF(Codes!AV108&lt;&gt;"",IF(Codes!AV108=1,100,IF(Codes!AV108=9,50,IF(Codes!AV108=2,Paramètres!$D$163,IF(Codes!AV108=3,Paramètres!$D$164,IF(Codes!AV108="A","",0))))),"")</f>
        <v/>
      </c>
      <c r="AU102" s="67" t="str">
        <f>IF(Codes!AW108&lt;&gt;"",IF(Codes!AW108=1,100,IF(Codes!AW108=9,Paramètres!$D$162,IF(Codes!AW108=2,Paramètres!$D$163,IF(Codes!AW108=3,Paramètres!$D$164,IF(Codes!AW108="A","",0))))),"")</f>
        <v/>
      </c>
      <c r="AV102" s="67" t="str">
        <f>IF(Codes!AX108&lt;&gt;"",IF(Codes!AX108=1,100,IF(Codes!AX108=9,Paramètres!$D$162,IF(Codes!AX108=2,Paramètres!$D$163,IF(Codes!AX108=3,Paramètres!$D$164,IF(Codes!AX108="A","",0))))),"")</f>
        <v/>
      </c>
      <c r="AW102" s="67" t="str">
        <f>IF(Codes!AY108&lt;&gt;"",IF(Codes!AY108=1,100,IF(Codes!AY108=9,Paramètres!$D$162,IF(Codes!AY108=2,Paramètres!$D$163,IF(Codes!AY108=3,Paramètres!$D$164,IF(Codes!AY108="A","",0))))),"")</f>
        <v/>
      </c>
      <c r="AX102" s="67" t="str">
        <f>IF(Codes!AZ108&lt;&gt;"",IF(Codes!AZ108=1,100,IF(Codes!AZ108=9,50,IF(Codes!AZ108=2,Paramètres!$D$163,IF(Codes!AZ108=3,Paramètres!$D$164,IF(Codes!AZ108="A","",0))))),"")</f>
        <v/>
      </c>
      <c r="AY102" s="67" t="str">
        <f>IF(Codes!BA108&lt;&gt;"",IF(Codes!BA108=1,100,IF(Codes!BA108=9,Paramètres!$D$162,IF(Codes!BA108=2,Paramètres!$D$163,IF(Codes!BA108=3,Paramètres!$D$164,IF(Codes!BA108="A","",0))))),"")</f>
        <v/>
      </c>
      <c r="AZ102" s="67" t="str">
        <f>IF(Codes!BB108&lt;&gt;"",IF(Codes!BB108=1,100,IF(Codes!BB108=9,Paramètres!$D$162,IF(Codes!BB108=2,Paramètres!$D$163,IF(Codes!BB108=3,Paramètres!$D$164,IF(Codes!BB108="A","",0))))),"")</f>
        <v/>
      </c>
      <c r="BA102" s="67" t="str">
        <f>IF(Codes!BC108&lt;&gt;"",IF(Codes!BC108=1,100,IF(Codes!BC108=9,Paramètres!$D$162,IF(Codes!BC108=2,Paramètres!$D$163,IF(Codes!BC108=3,Paramètres!$D$164,IF(Codes!BC108="A","",0))))),"")</f>
        <v/>
      </c>
      <c r="BB102" s="67" t="str">
        <f>IF(Codes!BD108&lt;&gt;"",IF(Codes!BD108=1,100,IF(Codes!BD108=9,Paramètres!$D$162,IF(Codes!BD108=2,Paramètres!$D$163,IF(Codes!BD108=3,Paramètres!$D$164,IF(Codes!BD108="A","",0))))),"")</f>
        <v/>
      </c>
      <c r="BC102" s="67" t="str">
        <f>IF(Codes!BE108&lt;&gt;"",IF(Codes!BE108=1,100,IF(Codes!BE108=9,Paramètres!$D$162,IF(Codes!BE108=2,Paramètres!$D$163,IF(Codes!BE108=3,Paramètres!$D$164,IF(Codes!BE108="A","",0))))),"")</f>
        <v/>
      </c>
      <c r="BD102" s="67" t="str">
        <f>IF(Codes!BF108&lt;&gt;"",IF(Codes!BF108=1,100,IF(Codes!BF108=9,Paramètres!$D$162,IF(Codes!BF108=2,Paramètres!$D$163,IF(Codes!BF108=3,Paramètres!$D$164,IF(Codes!BF108="A","",0))))),"")</f>
        <v/>
      </c>
      <c r="BE102" s="67" t="str">
        <f>IF(Codes!BG108&lt;&gt;"",IF(Codes!BG108=1,100,IF(Codes!BG108=9,Paramètres!$D$162,IF(Codes!BG108=2,Paramètres!$D$163,IF(Codes!BG108=3,Paramètres!$D$164,IF(Codes!BG108="A","",0))))),"")</f>
        <v/>
      </c>
      <c r="BF102" s="67" t="str">
        <f>IF(Codes!BH108&lt;&gt;"",IF(Codes!BH108=1,100,IF(Codes!BH108=9,Paramètres!$D$162,IF(Codes!BH108=2,Paramètres!$D$163,IF(Codes!BH108=3,Paramètres!$D$164,IF(Codes!BH108="A","",0))))),"")</f>
        <v/>
      </c>
      <c r="BG102" s="67" t="str">
        <f>IF(Codes!BI108&lt;&gt;"",IF(Codes!BI108=1,100,IF(Codes!BI108=9,Paramètres!$D$162,IF(Codes!BI108=2,Paramètres!$D$163,IF(Codes!BI108=3,Paramètres!$D$164,IF(Codes!BI108="A","",0))))),"")</f>
        <v/>
      </c>
      <c r="BH102" s="67" t="str">
        <f>IF(Codes!BJ108&lt;&gt;"",IF(Codes!BJ108=1,100,IF(Codes!BJ108=9,50,IF(Codes!BJ108=2,Paramètres!$D$163,IF(Codes!BJ108=3,Paramètres!$D$164,IF(Codes!BJ108="A","",0))))),"")</f>
        <v/>
      </c>
      <c r="BI102" s="67" t="str">
        <f>IF(Codes!BK108&lt;&gt;"",IF(Codes!BK108=1,100,IF(Codes!BK108=9,Paramètres!$D$162,IF(Codes!BK108=2,Paramètres!$D$163,IF(Codes!BK108=3,Paramètres!$D$164,IF(Codes!BK108="A","",0))))),"")</f>
        <v/>
      </c>
      <c r="BJ102" s="67" t="str">
        <f>IF(Codes!BL108&lt;&gt;"",IF(Codes!BL108=1,100,IF(Codes!BL108=9,Paramètres!$D$162,IF(Codes!BL108=2,Paramètres!$D$163,IF(Codes!BL108=3,Paramètres!$D$164,IF(Codes!BL108="A","",0))))),"")</f>
        <v/>
      </c>
      <c r="BK102" s="67" t="str">
        <f>IF(Codes!BM108&lt;&gt;"",IF(Codes!BM108=1,100,IF(Codes!BM108=9,Paramètres!$D$162,IF(Codes!BM108=2,Paramètres!$D$163,IF(Codes!BM108=3,Paramètres!$D$164,IF(Codes!BM108="A","",0))))),"")</f>
        <v/>
      </c>
      <c r="BL102" s="67" t="str">
        <f>IF(Codes!BN108&lt;&gt;"",IF(Codes!BN108=1,100,IF(Codes!BN108=9,Paramètres!$D$162,IF(Codes!BN108=2,Paramètres!$D$163,IF(Codes!BN108=3,Paramètres!$D$164,IF(Codes!BN108="A","",0))))),"")</f>
        <v/>
      </c>
      <c r="BM102" s="67" t="str">
        <f>IF(Codes!BO108&lt;&gt;"",IF(Codes!BO108=1,100,IF(Codes!BO108=9,Paramètres!$D$162,IF(Codes!BO108=2,Paramètres!$D$163,IF(Codes!BO108=3,Paramètres!$D$164,IF(Codes!BO108="A","",0))))),"")</f>
        <v/>
      </c>
      <c r="BN102" s="67" t="str">
        <f>IF(Codes!BP108&lt;&gt;"",IF(Codes!BP108=1,100,IF(Codes!BP108=9,Paramètres!$D$162,IF(Codes!BP108=2,Paramètres!$D$163,IF(Codes!BP108=3,Paramètres!$D$164,IF(Codes!BP108="A","",0))))),"")</f>
        <v/>
      </c>
      <c r="BO102" s="67" t="str">
        <f>IF(Codes!BQ108&lt;&gt;"",IF(Codes!BQ108=1,100,IF(Codes!BQ108=9,Paramètres!$D$162,IF(Codes!BQ108=2,Paramètres!$D$163,IF(Codes!BQ108=3,Paramètres!$D$164,IF(Codes!BQ108="A","",0))))),"")</f>
        <v/>
      </c>
      <c r="BP102" s="67" t="str">
        <f>IF(Codes!BR108&lt;&gt;"",IF(Codes!BR108=1,100,IF(Codes!BR108=9,Paramètres!$D$162,IF(Codes!BR108=2,Paramètres!$D$163,IF(Codes!BR108=3,Paramètres!$D$164,IF(Codes!BR108="A","",0))))),"")</f>
        <v/>
      </c>
      <c r="BQ102" s="67" t="str">
        <f>IF(Codes!BS108&lt;&gt;"",IF(Codes!BS108=1,100,IF(Codes!BS108=9,Paramètres!$D$162,IF(Codes!BS108=2,Paramètres!$D$163,IF(Codes!BS108=3,Paramètres!$D$164,IF(Codes!BS108="A","",0))))),"")</f>
        <v/>
      </c>
      <c r="BR102" s="67" t="str">
        <f>IF(Codes!BT108&lt;&gt;"",IF(Codes!BT108=1,100,IF(Codes!BT108=9,Paramètres!$D$162,IF(Codes!BT108=2,Paramètres!$D$163,IF(Codes!BT108=3,Paramètres!$D$164,IF(Codes!BT108="A","",0))))),"")</f>
        <v/>
      </c>
      <c r="BS102" s="67" t="str">
        <f>IF(Codes!BU108&lt;&gt;"",IF(Codes!BU108=1,100,IF(Codes!BU108=9,Paramètres!$D$162,IF(Codes!BU108=2,Paramètres!$D$163,IF(Codes!BU108=3,Paramètres!$D$164,IF(Codes!BU108="A","",0))))),"")</f>
        <v/>
      </c>
      <c r="BT102" s="67" t="str">
        <f>Codes!C108</f>
        <v/>
      </c>
    </row>
    <row r="103" spans="1:72" s="70" customFormat="1" ht="23.25">
      <c r="A103" s="69" t="str">
        <f>Codes!C109</f>
        <v/>
      </c>
      <c r="B103" s="67" t="str">
        <f>IF(Codes!D109&lt;&gt;"",IF(Codes!D109=1,100,IF(Codes!D109=9,Paramètres!$D$162,IF(Codes!D109=2,Paramètres!$D$163,IF(Codes!D109=3,Paramètres!$D$164,IF(Codes!D109="A","",0))))),"")</f>
        <v/>
      </c>
      <c r="C103" s="67" t="str">
        <f>IF(Codes!E109&lt;&gt;"",IF(Codes!E109=1,100,IF(Codes!E109=9,Paramètres!$D$162,IF(Codes!E109=2,Paramètres!$D$163,IF(Codes!E109=3,Paramètres!$D$164,IF(Codes!E109="A","",0))))),"")</f>
        <v/>
      </c>
      <c r="D103" s="67" t="str">
        <f>IF(Codes!F109&lt;&gt;"",IF(Codes!F109=1,100,IF(Codes!F109=9,Paramètres!$D$162,IF(Codes!F109=2,Paramètres!$D$163,IF(Codes!F109=3,Paramètres!$D$164,IF(Codes!F109="A","",0))))),"")</f>
        <v/>
      </c>
      <c r="E103" s="67" t="str">
        <f>IF(Codes!G109&lt;&gt;"",IF(Codes!G109=1,100,IF(Codes!G109=9,Paramètres!$D$162,IF(Codes!G109=2,Paramètres!$D$163,IF(Codes!G109=3,Paramètres!$D$164,IF(Codes!G109="A","",0))))),"")</f>
        <v/>
      </c>
      <c r="F103" s="67" t="str">
        <f>IF(Codes!H109&lt;&gt;"",IF(Codes!H109=1,100,IF(Codes!H109=9,Paramètres!$D$162,IF(Codes!H109=2,Paramètres!$D$163,IF(Codes!H109=3,Paramètres!$D$164,IF(Codes!H109="A","",0))))),"")</f>
        <v/>
      </c>
      <c r="G103" s="67" t="str">
        <f>IF(Codes!I109&lt;&gt;"",IF(Codes!I109=1,100,IF(Codes!I109=9,Paramètres!$D$162,IF(Codes!I109=2,Paramètres!$D$163,IF(Codes!I109=3,Paramètres!$D$164,IF(Codes!I109="A","",0))))),"")</f>
        <v/>
      </c>
      <c r="H103" s="67" t="str">
        <f>IF(Codes!J109&lt;&gt;"",IF(Codes!J109=1,100,IF(Codes!J109=9,Paramètres!$D$162,IF(Codes!J109=2,Paramètres!$D$163,IF(Codes!J109=3,Paramètres!$D$164,IF(Codes!J109="A","",0))))),"")</f>
        <v/>
      </c>
      <c r="I103" s="67" t="str">
        <f>IF(Codes!K109&lt;&gt;"",IF(Codes!K109=1,100,IF(Codes!K109=9,Paramètres!$D$162,IF(Codes!K109=2,Paramètres!$D$163,IF(Codes!K109=3,Paramètres!$D$164,IF(Codes!K109="A","",0))))),"")</f>
        <v/>
      </c>
      <c r="J103" s="67" t="str">
        <f>IF(Codes!L109&lt;&gt;"",IF(Codes!L109=1,100,IF(Codes!L109=9,Paramètres!$D$162,IF(Codes!L109=2,Paramètres!$D$163,IF(Codes!L109=3,Paramètres!$D$164,IF(Codes!L109="A","",0))))),"")</f>
        <v/>
      </c>
      <c r="K103" s="67" t="str">
        <f>IF(Codes!M109&lt;&gt;"",IF(Codes!M109=1,100,IF(Codes!M109=9,Paramètres!$D$162,IF(Codes!M109=2,Paramètres!$D$163,IF(Codes!M109=3,Paramètres!$D$164,IF(Codes!M109="A","",0))))),"")</f>
        <v/>
      </c>
      <c r="L103" s="67" t="str">
        <f>IF(Codes!N109&lt;&gt;"",IF(Codes!N109=1,100,IF(Codes!N109=9,Paramètres!$D$162,IF(Codes!N109=2,Paramètres!$D$163,IF(Codes!N109=3,Paramètres!$D$164,IF(Codes!N109="A","",0))))),"")</f>
        <v/>
      </c>
      <c r="M103" s="67" t="str">
        <f>IF(Codes!O109&lt;&gt;"",IF(Codes!O109=1,100,IF(Codes!O109=9,Paramètres!$D$162,IF(Codes!O109=2,Paramètres!$D$163,IF(Codes!O109=3,Paramètres!$D$164,IF(Codes!O109="A","",0))))),"")</f>
        <v/>
      </c>
      <c r="N103" s="67" t="str">
        <f>IF(Codes!P109&lt;&gt;"",IF(Codes!P109=1,100,IF(Codes!P109=9,Paramètres!$D$162,IF(Codes!P109=2,Paramètres!$D$163,IF(Codes!P109=3,Paramètres!$D$164,IF(Codes!P109="A","",0))))),"")</f>
        <v/>
      </c>
      <c r="O103" s="67" t="str">
        <f>IF(Codes!Q109&lt;&gt;"",IF(Codes!Q109=1,100,IF(Codes!Q109=9,Paramètres!$D$162,IF(Codes!Q109=2,Paramètres!$D$163,IF(Codes!Q109=3,Paramètres!$D$164,IF(Codes!Q109="A","",0))))),"")</f>
        <v/>
      </c>
      <c r="P103" s="67" t="str">
        <f>IF(Codes!R109&lt;&gt;"",IF(Codes!R109=1,100,IF(Codes!R109=9,Paramètres!$D$162,IF(Codes!R109=2,Paramètres!$D$163,IF(Codes!R109=3,Paramètres!$D$164,IF(Codes!R109="A","",0))))),"")</f>
        <v/>
      </c>
      <c r="Q103" s="67" t="str">
        <f>IF(Codes!S109&lt;&gt;"",IF(Codes!S109=1,100,IF(Codes!S109=9,Paramètres!$D$162,IF(Codes!S109=2,Paramètres!$D$163,IF(Codes!S109=3,Paramètres!$D$164,IF(Codes!S109="A","",0))))),"")</f>
        <v/>
      </c>
      <c r="R103" s="67" t="str">
        <f>IF(Codes!T109&lt;&gt;"",IF(Codes!T109=1,100,IF(Codes!T109=9,Paramètres!$D$162,IF(Codes!T109=2,Paramètres!$D$163,IF(Codes!T109=3,Paramètres!$D$164,IF(Codes!T109="A","",0))))),"")</f>
        <v/>
      </c>
      <c r="S103" s="67" t="str">
        <f>IF(Codes!U109&lt;&gt;"",IF(Codes!U109=1,100,IF(Codes!U109=9,Paramètres!$D$162,IF(Codes!U109=2,Paramètres!$D$163,IF(Codes!U109=3,Paramètres!$D$164,IF(Codes!U109="A","",0))))),"")</f>
        <v/>
      </c>
      <c r="T103" s="67" t="str">
        <f>IF(Codes!V109&lt;&gt;"",IF(Codes!V109=1,100,IF(Codes!V109=9,Paramètres!$D$162,IF(Codes!V109=2,Paramètres!$D$163,IF(Codes!V109=3,Paramètres!$D$164,IF(Codes!V109="A","",0))))),"")</f>
        <v/>
      </c>
      <c r="U103" s="67" t="str">
        <f>IF(Codes!W109&lt;&gt;"",IF(Codes!W109=1,100,IF(Codes!W109=9,Paramètres!$D$162,IF(Codes!W109=2,Paramètres!$D$163,IF(Codes!W109=3,Paramètres!$D$164,IF(Codes!W109="A","",0))))),"")</f>
        <v/>
      </c>
      <c r="V103" s="67" t="str">
        <f>IF(Codes!X109&lt;&gt;"",IF(Codes!X109=1,100,IF(Codes!X109=9,Paramètres!$D$162,IF(Codes!X109=2,Paramètres!$D$163,IF(Codes!X109=3,Paramètres!$D$164,IF(Codes!X109="A","",0))))),"")</f>
        <v/>
      </c>
      <c r="W103" s="67" t="str">
        <f>IF(Codes!Y109&lt;&gt;"",IF(Codes!Y109=1,100,IF(Codes!Y109=9,Paramètres!$D$162,IF(Codes!Y109=2,Paramètres!$D$163,IF(Codes!Y109=3,Paramètres!$D$164,IF(Codes!Y109="A","",0))))),"")</f>
        <v/>
      </c>
      <c r="X103" s="67" t="str">
        <f>IF(Codes!Z109&lt;&gt;"",IF(Codes!Z109=1,100,IF(Codes!Z109=9,Paramètres!$D$162,IF(Codes!Z109=2,Paramètres!$D$163,IF(Codes!Z109=3,Paramètres!$D$164,IF(Codes!Z109="A","",0))))),"")</f>
        <v/>
      </c>
      <c r="Y103" s="67" t="str">
        <f>IF(Codes!AA109&lt;&gt;"",IF(Codes!AA109=1,100,IF(Codes!AA109=9,Paramètres!$D$162,IF(Codes!AA109=2,Paramètres!$D$163,IF(Codes!AA109=3,Paramètres!$D$164,IF(Codes!AA109="A","",0))))),"")</f>
        <v/>
      </c>
      <c r="Z103" s="67" t="str">
        <f>IF(Codes!AB109&lt;&gt;"",IF(Codes!AB109=1,100,IF(Codes!AB109=9,Paramètres!$D$162,IF(Codes!AB109=2,Paramètres!$D$163,IF(Codes!AB109=3,Paramètres!$D$164,IF(Codes!AB109="A","",0))))),"")</f>
        <v/>
      </c>
      <c r="AA103" s="67" t="str">
        <f>IF(Codes!AC109&lt;&gt;"",IF(Codes!AC109=1,100,IF(Codes!AC109=9,Paramètres!$D$162,IF(Codes!AC109=2,Paramètres!$D$163,IF(Codes!AC109=3,Paramètres!$D$164,IF(Codes!AC109="A","",0))))),"")</f>
        <v/>
      </c>
      <c r="AB103" s="67" t="str">
        <f>IF(Codes!AD109&lt;&gt;"",IF(Codes!AD109=1,100,IF(Codes!AD109=9,Paramètres!$D$162,IF(Codes!AD109=2,Paramètres!$D$163,IF(Codes!AD109=3,Paramètres!$D$164,IF(Codes!AD109="A","",0))))),"")</f>
        <v/>
      </c>
      <c r="AC103" s="67" t="str">
        <f>IF(Codes!AE109&lt;&gt;"",IF(Codes!AE109=1,100,IF(Codes!AE109=9,Paramètres!$D$162,IF(Codes!AE109=2,Paramètres!$D$163,IF(Codes!AE109=3,Paramètres!$D$164,IF(Codes!AE109="A","",0))))),"")</f>
        <v/>
      </c>
      <c r="AD103" s="67" t="str">
        <f>IF(Codes!AF109&lt;&gt;"",IF(Codes!AF109=1,100,IF(Codes!AF109=9,Paramètres!$D$162,IF(Codes!AF109=2,Paramètres!$D$163,IF(Codes!AF109=3,Paramètres!$D$164,IF(Codes!AF109="A","",0))))),"")</f>
        <v/>
      </c>
      <c r="AE103" s="67" t="str">
        <f>IF(Codes!AG109&lt;&gt;"",IF(Codes!AG109=1,100,IF(Codes!AG109=9,Paramètres!$D$162,IF(Codes!AG109=2,Paramètres!$D$163,IF(Codes!AG109=3,Paramètres!$D$164,IF(Codes!AG109="A","",0))))),"")</f>
        <v/>
      </c>
      <c r="AF103" s="67" t="str">
        <f>IF(Codes!AH109&lt;&gt;"",IF(Codes!AH109=1,100,IF(Codes!AH109=9,Paramètres!$D$162,IF(Codes!AH109=2,Paramètres!$D$163,IF(Codes!AH109=3,Paramètres!$D$164,IF(Codes!AH109="A","",0))))),"")</f>
        <v/>
      </c>
      <c r="AG103" s="67" t="str">
        <f>IF(Codes!AI109&lt;&gt;"",IF(Codes!AI109=1,100,IF(Codes!AI109=9,Paramètres!$D$162,IF(Codes!AI109=2,Paramètres!$D$163,IF(Codes!AI109=3,Paramètres!$D$164,IF(Codes!AI109="A","",0))))),"")</f>
        <v/>
      </c>
      <c r="AH103" s="67" t="str">
        <f>IF(Codes!AJ109&lt;&gt;"",IF(Codes!AJ109=1,100,IF(Codes!AJ109=9,Paramètres!$D$162,IF(Codes!AJ109=2,Paramètres!$D$163,IF(Codes!AJ109=3,Paramètres!$D$164,IF(Codes!AJ109="A","",0))))),"")</f>
        <v/>
      </c>
      <c r="AI103" s="67" t="str">
        <f>IF(Codes!AK109&lt;&gt;"",IF(Codes!AK109=1,100,IF(Codes!AK109=9,Paramètres!$D$162,IF(Codes!AK109=2,Paramètres!$D$163,IF(Codes!AK109=3,Paramètres!$D$164,IF(Codes!AK109="A","",0))))),"")</f>
        <v/>
      </c>
      <c r="AJ103" s="67" t="str">
        <f>IF(Codes!AL109&lt;&gt;"",IF(Codes!AL109=1,100,IF(Codes!AL109=9,Paramètres!$D$162,IF(Codes!AL109=2,Paramètres!$D$163,IF(Codes!AL109=3,Paramètres!$D$164,IF(Codes!AL109="A","",0))))),"")</f>
        <v/>
      </c>
      <c r="AK103" s="67" t="str">
        <f>IF(Codes!AM109&lt;&gt;"",IF(Codes!AM109=1,100,IF(Codes!AM109=9,Paramètres!$D$162,IF(Codes!AM109=2,Paramètres!$D$163,IF(Codes!AM109=3,Paramètres!$D$164,IF(Codes!AM109="A","",0))))),"")</f>
        <v/>
      </c>
      <c r="AL103" s="67" t="str">
        <f>IF(Codes!AN109&lt;&gt;"",IF(Codes!AN109=1,100,IF(Codes!AN109=9,Paramètres!$D$162,IF(Codes!AN109=2,Paramètres!$D$163,IF(Codes!AN109=3,Paramètres!$D$164,IF(Codes!AN109="A","",0))))),"")</f>
        <v/>
      </c>
      <c r="AM103" s="67" t="str">
        <f>IF(Codes!AO109&lt;&gt;"",IF(Codes!AO109=1,100,IF(Codes!AO109=9,50,IF(Codes!AO109=2,Paramètres!$D$163,IF(Codes!AO109=3,Paramètres!$D$164,IF(Codes!AO109="A","",0))))),"")</f>
        <v/>
      </c>
      <c r="AN103" s="67" t="str">
        <f>IF(Codes!AP109&lt;&gt;"",IF(Codes!AP109=1,100,IF(Codes!AP109=9,50,IF(Codes!AP109=2,Paramètres!$D$163,IF(Codes!AP109=3,Paramètres!$D$164,IF(Codes!AP109="A","",0))))),"")</f>
        <v/>
      </c>
      <c r="AO103" s="67" t="str">
        <f>IF(Codes!AQ109&lt;&gt;"",IF(Codes!AQ109=1,100,IF(Codes!AQ109=9,50,IF(Codes!AQ109=2,Paramètres!$D$163,IF(Codes!AQ109=3,Paramètres!$D$164,IF(Codes!AQ109="A","",0))))),"")</f>
        <v/>
      </c>
      <c r="AP103" s="67" t="str">
        <f>IF(Codes!AR109&lt;&gt;"",IF(Codes!AR109=1,100,IF(Codes!AR109=9,50,IF(Codes!AR109=2,Paramètres!$D$163,IF(Codes!AR109=3,Paramètres!$D$164,IF(Codes!AR109="A","",0))))),"")</f>
        <v/>
      </c>
      <c r="AQ103" s="67" t="str">
        <f>IF(Codes!AS109&lt;&gt;"",IF(Codes!AS109=1,100,IF(Codes!AS109=9,Paramètres!$D$162,IF(Codes!AS109=2,Paramètres!$D$163,IF(Codes!AS109=3,Paramètres!$D$164,IF(Codes!AS109="A","",0))))),"")</f>
        <v/>
      </c>
      <c r="AR103" s="67" t="str">
        <f>IF(Codes!AT109&lt;&gt;"",IF(Codes!AT109=1,100,IF(Codes!AT109=9,50,IF(Codes!AT109=2,Paramètres!$D$163,IF(Codes!AT109=3,Paramètres!$D$164,IF(Codes!AT109="A","",0))))),"")</f>
        <v/>
      </c>
      <c r="AS103" s="67" t="str">
        <f>IF(Codes!AU109&lt;&gt;"",IF(Codes!AU109=1,100,IF(Codes!AU109=9,Paramètres!$D$162,IF(Codes!AU109=2,Paramètres!$D$163,IF(Codes!AU109=3,Paramètres!$D$164,IF(Codes!AU109="A","",0))))),"")</f>
        <v/>
      </c>
      <c r="AT103" s="67" t="str">
        <f>IF(Codes!AV109&lt;&gt;"",IF(Codes!AV109=1,100,IF(Codes!AV109=9,50,IF(Codes!AV109=2,Paramètres!$D$163,IF(Codes!AV109=3,Paramètres!$D$164,IF(Codes!AV109="A","",0))))),"")</f>
        <v/>
      </c>
      <c r="AU103" s="67" t="str">
        <f>IF(Codes!AW109&lt;&gt;"",IF(Codes!AW109=1,100,IF(Codes!AW109=9,Paramètres!$D$162,IF(Codes!AW109=2,Paramètres!$D$163,IF(Codes!AW109=3,Paramètres!$D$164,IF(Codes!AW109="A","",0))))),"")</f>
        <v/>
      </c>
      <c r="AV103" s="67" t="str">
        <f>IF(Codes!AX109&lt;&gt;"",IF(Codes!AX109=1,100,IF(Codes!AX109=9,Paramètres!$D$162,IF(Codes!AX109=2,Paramètres!$D$163,IF(Codes!AX109=3,Paramètres!$D$164,IF(Codes!AX109="A","",0))))),"")</f>
        <v/>
      </c>
      <c r="AW103" s="67" t="str">
        <f>IF(Codes!AY109&lt;&gt;"",IF(Codes!AY109=1,100,IF(Codes!AY109=9,Paramètres!$D$162,IF(Codes!AY109=2,Paramètres!$D$163,IF(Codes!AY109=3,Paramètres!$D$164,IF(Codes!AY109="A","",0))))),"")</f>
        <v/>
      </c>
      <c r="AX103" s="67" t="str">
        <f>IF(Codes!AZ109&lt;&gt;"",IF(Codes!AZ109=1,100,IF(Codes!AZ109=9,50,IF(Codes!AZ109=2,Paramètres!$D$163,IF(Codes!AZ109=3,Paramètres!$D$164,IF(Codes!AZ109="A","",0))))),"")</f>
        <v/>
      </c>
      <c r="AY103" s="67" t="str">
        <f>IF(Codes!BA109&lt;&gt;"",IF(Codes!BA109=1,100,IF(Codes!BA109=9,Paramètres!$D$162,IF(Codes!BA109=2,Paramètres!$D$163,IF(Codes!BA109=3,Paramètres!$D$164,IF(Codes!BA109="A","",0))))),"")</f>
        <v/>
      </c>
      <c r="AZ103" s="67" t="str">
        <f>IF(Codes!BB109&lt;&gt;"",IF(Codes!BB109=1,100,IF(Codes!BB109=9,Paramètres!$D$162,IF(Codes!BB109=2,Paramètres!$D$163,IF(Codes!BB109=3,Paramètres!$D$164,IF(Codes!BB109="A","",0))))),"")</f>
        <v/>
      </c>
      <c r="BA103" s="67" t="str">
        <f>IF(Codes!BC109&lt;&gt;"",IF(Codes!BC109=1,100,IF(Codes!BC109=9,Paramètres!$D$162,IF(Codes!BC109=2,Paramètres!$D$163,IF(Codes!BC109=3,Paramètres!$D$164,IF(Codes!BC109="A","",0))))),"")</f>
        <v/>
      </c>
      <c r="BB103" s="67" t="str">
        <f>IF(Codes!BD109&lt;&gt;"",IF(Codes!BD109=1,100,IF(Codes!BD109=9,Paramètres!$D$162,IF(Codes!BD109=2,Paramètres!$D$163,IF(Codes!BD109=3,Paramètres!$D$164,IF(Codes!BD109="A","",0))))),"")</f>
        <v/>
      </c>
      <c r="BC103" s="67" t="str">
        <f>IF(Codes!BE109&lt;&gt;"",IF(Codes!BE109=1,100,IF(Codes!BE109=9,Paramètres!$D$162,IF(Codes!BE109=2,Paramètres!$D$163,IF(Codes!BE109=3,Paramètres!$D$164,IF(Codes!BE109="A","",0))))),"")</f>
        <v/>
      </c>
      <c r="BD103" s="67" t="str">
        <f>IF(Codes!BF109&lt;&gt;"",IF(Codes!BF109=1,100,IF(Codes!BF109=9,Paramètres!$D$162,IF(Codes!BF109=2,Paramètres!$D$163,IF(Codes!BF109=3,Paramètres!$D$164,IF(Codes!BF109="A","",0))))),"")</f>
        <v/>
      </c>
      <c r="BE103" s="67" t="str">
        <f>IF(Codes!BG109&lt;&gt;"",IF(Codes!BG109=1,100,IF(Codes!BG109=9,Paramètres!$D$162,IF(Codes!BG109=2,Paramètres!$D$163,IF(Codes!BG109=3,Paramètres!$D$164,IF(Codes!BG109="A","",0))))),"")</f>
        <v/>
      </c>
      <c r="BF103" s="67" t="str">
        <f>IF(Codes!BH109&lt;&gt;"",IF(Codes!BH109=1,100,IF(Codes!BH109=9,Paramètres!$D$162,IF(Codes!BH109=2,Paramètres!$D$163,IF(Codes!BH109=3,Paramètres!$D$164,IF(Codes!BH109="A","",0))))),"")</f>
        <v/>
      </c>
      <c r="BG103" s="67" t="str">
        <f>IF(Codes!BI109&lt;&gt;"",IF(Codes!BI109=1,100,IF(Codes!BI109=9,Paramètres!$D$162,IF(Codes!BI109=2,Paramètres!$D$163,IF(Codes!BI109=3,Paramètres!$D$164,IF(Codes!BI109="A","",0))))),"")</f>
        <v/>
      </c>
      <c r="BH103" s="67" t="str">
        <f>IF(Codes!BJ109&lt;&gt;"",IF(Codes!BJ109=1,100,IF(Codes!BJ109=9,50,IF(Codes!BJ109=2,Paramètres!$D$163,IF(Codes!BJ109=3,Paramètres!$D$164,IF(Codes!BJ109="A","",0))))),"")</f>
        <v/>
      </c>
      <c r="BI103" s="67" t="str">
        <f>IF(Codes!BK109&lt;&gt;"",IF(Codes!BK109=1,100,IF(Codes!BK109=9,Paramètres!$D$162,IF(Codes!BK109=2,Paramètres!$D$163,IF(Codes!BK109=3,Paramètres!$D$164,IF(Codes!BK109="A","",0))))),"")</f>
        <v/>
      </c>
      <c r="BJ103" s="67" t="str">
        <f>IF(Codes!BL109&lt;&gt;"",IF(Codes!BL109=1,100,IF(Codes!BL109=9,Paramètres!$D$162,IF(Codes!BL109=2,Paramètres!$D$163,IF(Codes!BL109=3,Paramètres!$D$164,IF(Codes!BL109="A","",0))))),"")</f>
        <v/>
      </c>
      <c r="BK103" s="67" t="str">
        <f>IF(Codes!BM109&lt;&gt;"",IF(Codes!BM109=1,100,IF(Codes!BM109=9,Paramètres!$D$162,IF(Codes!BM109=2,Paramètres!$D$163,IF(Codes!BM109=3,Paramètres!$D$164,IF(Codes!BM109="A","",0))))),"")</f>
        <v/>
      </c>
      <c r="BL103" s="67" t="str">
        <f>IF(Codes!BN109&lt;&gt;"",IF(Codes!BN109=1,100,IF(Codes!BN109=9,Paramètres!$D$162,IF(Codes!BN109=2,Paramètres!$D$163,IF(Codes!BN109=3,Paramètres!$D$164,IF(Codes!BN109="A","",0))))),"")</f>
        <v/>
      </c>
      <c r="BM103" s="67" t="str">
        <f>IF(Codes!BO109&lt;&gt;"",IF(Codes!BO109=1,100,IF(Codes!BO109=9,Paramètres!$D$162,IF(Codes!BO109=2,Paramètres!$D$163,IF(Codes!BO109=3,Paramètres!$D$164,IF(Codes!BO109="A","",0))))),"")</f>
        <v/>
      </c>
      <c r="BN103" s="67" t="str">
        <f>IF(Codes!BP109&lt;&gt;"",IF(Codes!BP109=1,100,IF(Codes!BP109=9,Paramètres!$D$162,IF(Codes!BP109=2,Paramètres!$D$163,IF(Codes!BP109=3,Paramètres!$D$164,IF(Codes!BP109="A","",0))))),"")</f>
        <v/>
      </c>
      <c r="BO103" s="67" t="str">
        <f>IF(Codes!BQ109&lt;&gt;"",IF(Codes!BQ109=1,100,IF(Codes!BQ109=9,Paramètres!$D$162,IF(Codes!BQ109=2,Paramètres!$D$163,IF(Codes!BQ109=3,Paramètres!$D$164,IF(Codes!BQ109="A","",0))))),"")</f>
        <v/>
      </c>
      <c r="BP103" s="67" t="str">
        <f>IF(Codes!BR109&lt;&gt;"",IF(Codes!BR109=1,100,IF(Codes!BR109=9,Paramètres!$D$162,IF(Codes!BR109=2,Paramètres!$D$163,IF(Codes!BR109=3,Paramètres!$D$164,IF(Codes!BR109="A","",0))))),"")</f>
        <v/>
      </c>
      <c r="BQ103" s="67" t="str">
        <f>IF(Codes!BS109&lt;&gt;"",IF(Codes!BS109=1,100,IF(Codes!BS109=9,Paramètres!$D$162,IF(Codes!BS109=2,Paramètres!$D$163,IF(Codes!BS109=3,Paramètres!$D$164,IF(Codes!BS109="A","",0))))),"")</f>
        <v/>
      </c>
      <c r="BR103" s="67" t="str">
        <f>IF(Codes!BT109&lt;&gt;"",IF(Codes!BT109=1,100,IF(Codes!BT109=9,Paramètres!$D$162,IF(Codes!BT109=2,Paramètres!$D$163,IF(Codes!BT109=3,Paramètres!$D$164,IF(Codes!BT109="A","",0))))),"")</f>
        <v/>
      </c>
      <c r="BS103" s="67" t="str">
        <f>IF(Codes!BU109&lt;&gt;"",IF(Codes!BU109=1,100,IF(Codes!BU109=9,Paramètres!$D$162,IF(Codes!BU109=2,Paramètres!$D$163,IF(Codes!BU109=3,Paramètres!$D$164,IF(Codes!BU109="A","",0))))),"")</f>
        <v/>
      </c>
      <c r="BT103" s="67" t="str">
        <f>Codes!C109</f>
        <v/>
      </c>
    </row>
    <row r="104" spans="1:72" s="70" customFormat="1" ht="23.25">
      <c r="A104" s="69" t="str">
        <f>Codes!C110</f>
        <v/>
      </c>
      <c r="B104" s="67" t="str">
        <f>IF(Codes!D110&lt;&gt;"",IF(Codes!D110=1,100,IF(Codes!D110=9,Paramètres!$D$162,IF(Codes!D110=2,Paramètres!$D$163,IF(Codes!D110=3,Paramètres!$D$164,IF(Codes!D110="A","",0))))),"")</f>
        <v/>
      </c>
      <c r="C104" s="67" t="str">
        <f>IF(Codes!E110&lt;&gt;"",IF(Codes!E110=1,100,IF(Codes!E110=9,Paramètres!$D$162,IF(Codes!E110=2,Paramètres!$D$163,IF(Codes!E110=3,Paramètres!$D$164,IF(Codes!E110="A","",0))))),"")</f>
        <v/>
      </c>
      <c r="D104" s="67" t="str">
        <f>IF(Codes!F110&lt;&gt;"",IF(Codes!F110=1,100,IF(Codes!F110=9,Paramètres!$D$162,IF(Codes!F110=2,Paramètres!$D$163,IF(Codes!F110=3,Paramètres!$D$164,IF(Codes!F110="A","",0))))),"")</f>
        <v/>
      </c>
      <c r="E104" s="67" t="str">
        <f>IF(Codes!G110&lt;&gt;"",IF(Codes!G110=1,100,IF(Codes!G110=9,Paramètres!$D$162,IF(Codes!G110=2,Paramètres!$D$163,IF(Codes!G110=3,Paramètres!$D$164,IF(Codes!G110="A","",0))))),"")</f>
        <v/>
      </c>
      <c r="F104" s="67" t="str">
        <f>IF(Codes!H110&lt;&gt;"",IF(Codes!H110=1,100,IF(Codes!H110=9,Paramètres!$D$162,IF(Codes!H110=2,Paramètres!$D$163,IF(Codes!H110=3,Paramètres!$D$164,IF(Codes!H110="A","",0))))),"")</f>
        <v/>
      </c>
      <c r="G104" s="67" t="str">
        <f>IF(Codes!I110&lt;&gt;"",IF(Codes!I110=1,100,IF(Codes!I110=9,Paramètres!$D$162,IF(Codes!I110=2,Paramètres!$D$163,IF(Codes!I110=3,Paramètres!$D$164,IF(Codes!I110="A","",0))))),"")</f>
        <v/>
      </c>
      <c r="H104" s="67" t="str">
        <f>IF(Codes!J110&lt;&gt;"",IF(Codes!J110=1,100,IF(Codes!J110=9,Paramètres!$D$162,IF(Codes!J110=2,Paramètres!$D$163,IF(Codes!J110=3,Paramètres!$D$164,IF(Codes!J110="A","",0))))),"")</f>
        <v/>
      </c>
      <c r="I104" s="67" t="str">
        <f>IF(Codes!K110&lt;&gt;"",IF(Codes!K110=1,100,IF(Codes!K110=9,Paramètres!$D$162,IF(Codes!K110=2,Paramètres!$D$163,IF(Codes!K110=3,Paramètres!$D$164,IF(Codes!K110="A","",0))))),"")</f>
        <v/>
      </c>
      <c r="J104" s="67" t="str">
        <f>IF(Codes!L110&lt;&gt;"",IF(Codes!L110=1,100,IF(Codes!L110=9,Paramètres!$D$162,IF(Codes!L110=2,Paramètres!$D$163,IF(Codes!L110=3,Paramètres!$D$164,IF(Codes!L110="A","",0))))),"")</f>
        <v/>
      </c>
      <c r="K104" s="67" t="str">
        <f>IF(Codes!M110&lt;&gt;"",IF(Codes!M110=1,100,IF(Codes!M110=9,Paramètres!$D$162,IF(Codes!M110=2,Paramètres!$D$163,IF(Codes!M110=3,Paramètres!$D$164,IF(Codes!M110="A","",0))))),"")</f>
        <v/>
      </c>
      <c r="L104" s="67" t="str">
        <f>IF(Codes!N110&lt;&gt;"",IF(Codes!N110=1,100,IF(Codes!N110=9,Paramètres!$D$162,IF(Codes!N110=2,Paramètres!$D$163,IF(Codes!N110=3,Paramètres!$D$164,IF(Codes!N110="A","",0))))),"")</f>
        <v/>
      </c>
      <c r="M104" s="67" t="str">
        <f>IF(Codes!O110&lt;&gt;"",IF(Codes!O110=1,100,IF(Codes!O110=9,Paramètres!$D$162,IF(Codes!O110=2,Paramètres!$D$163,IF(Codes!O110=3,Paramètres!$D$164,IF(Codes!O110="A","",0))))),"")</f>
        <v/>
      </c>
      <c r="N104" s="67" t="str">
        <f>IF(Codes!P110&lt;&gt;"",IF(Codes!P110=1,100,IF(Codes!P110=9,Paramètres!$D$162,IF(Codes!P110=2,Paramètres!$D$163,IF(Codes!P110=3,Paramètres!$D$164,IF(Codes!P110="A","",0))))),"")</f>
        <v/>
      </c>
      <c r="O104" s="67" t="str">
        <f>IF(Codes!Q110&lt;&gt;"",IF(Codes!Q110=1,100,IF(Codes!Q110=9,Paramètres!$D$162,IF(Codes!Q110=2,Paramètres!$D$163,IF(Codes!Q110=3,Paramètres!$D$164,IF(Codes!Q110="A","",0))))),"")</f>
        <v/>
      </c>
      <c r="P104" s="67" t="str">
        <f>IF(Codes!R110&lt;&gt;"",IF(Codes!R110=1,100,IF(Codes!R110=9,Paramètres!$D$162,IF(Codes!R110=2,Paramètres!$D$163,IF(Codes!R110=3,Paramètres!$D$164,IF(Codes!R110="A","",0))))),"")</f>
        <v/>
      </c>
      <c r="Q104" s="67" t="str">
        <f>IF(Codes!S110&lt;&gt;"",IF(Codes!S110=1,100,IF(Codes!S110=9,Paramètres!$D$162,IF(Codes!S110=2,Paramètres!$D$163,IF(Codes!S110=3,Paramètres!$D$164,IF(Codes!S110="A","",0))))),"")</f>
        <v/>
      </c>
      <c r="R104" s="67" t="str">
        <f>IF(Codes!T110&lt;&gt;"",IF(Codes!T110=1,100,IF(Codes!T110=9,Paramètres!$D$162,IF(Codes!T110=2,Paramètres!$D$163,IF(Codes!T110=3,Paramètres!$D$164,IF(Codes!T110="A","",0))))),"")</f>
        <v/>
      </c>
      <c r="S104" s="67" t="str">
        <f>IF(Codes!U110&lt;&gt;"",IF(Codes!U110=1,100,IF(Codes!U110=9,Paramètres!$D$162,IF(Codes!U110=2,Paramètres!$D$163,IF(Codes!U110=3,Paramètres!$D$164,IF(Codes!U110="A","",0))))),"")</f>
        <v/>
      </c>
      <c r="T104" s="67" t="str">
        <f>IF(Codes!V110&lt;&gt;"",IF(Codes!V110=1,100,IF(Codes!V110=9,Paramètres!$D$162,IF(Codes!V110=2,Paramètres!$D$163,IF(Codes!V110=3,Paramètres!$D$164,IF(Codes!V110="A","",0))))),"")</f>
        <v/>
      </c>
      <c r="U104" s="67" t="str">
        <f>IF(Codes!W110&lt;&gt;"",IF(Codes!W110=1,100,IF(Codes!W110=9,Paramètres!$D$162,IF(Codes!W110=2,Paramètres!$D$163,IF(Codes!W110=3,Paramètres!$D$164,IF(Codes!W110="A","",0))))),"")</f>
        <v/>
      </c>
      <c r="V104" s="67" t="str">
        <f>IF(Codes!X110&lt;&gt;"",IF(Codes!X110=1,100,IF(Codes!X110=9,Paramètres!$D$162,IF(Codes!X110=2,Paramètres!$D$163,IF(Codes!X110=3,Paramètres!$D$164,IF(Codes!X110="A","",0))))),"")</f>
        <v/>
      </c>
      <c r="W104" s="67" t="str">
        <f>IF(Codes!Y110&lt;&gt;"",IF(Codes!Y110=1,100,IF(Codes!Y110=9,Paramètres!$D$162,IF(Codes!Y110=2,Paramètres!$D$163,IF(Codes!Y110=3,Paramètres!$D$164,IF(Codes!Y110="A","",0))))),"")</f>
        <v/>
      </c>
      <c r="X104" s="67" t="str">
        <f>IF(Codes!Z110&lt;&gt;"",IF(Codes!Z110=1,100,IF(Codes!Z110=9,Paramètres!$D$162,IF(Codes!Z110=2,Paramètres!$D$163,IF(Codes!Z110=3,Paramètres!$D$164,IF(Codes!Z110="A","",0))))),"")</f>
        <v/>
      </c>
      <c r="Y104" s="67" t="str">
        <f>IF(Codes!AA110&lt;&gt;"",IF(Codes!AA110=1,100,IF(Codes!AA110=9,Paramètres!$D$162,IF(Codes!AA110=2,Paramètres!$D$163,IF(Codes!AA110=3,Paramètres!$D$164,IF(Codes!AA110="A","",0))))),"")</f>
        <v/>
      </c>
      <c r="Z104" s="67" t="str">
        <f>IF(Codes!AB110&lt;&gt;"",IF(Codes!AB110=1,100,IF(Codes!AB110=9,Paramètres!$D$162,IF(Codes!AB110=2,Paramètres!$D$163,IF(Codes!AB110=3,Paramètres!$D$164,IF(Codes!AB110="A","",0))))),"")</f>
        <v/>
      </c>
      <c r="AA104" s="67" t="str">
        <f>IF(Codes!AC110&lt;&gt;"",IF(Codes!AC110=1,100,IF(Codes!AC110=9,Paramètres!$D$162,IF(Codes!AC110=2,Paramètres!$D$163,IF(Codes!AC110=3,Paramètres!$D$164,IF(Codes!AC110="A","",0))))),"")</f>
        <v/>
      </c>
      <c r="AB104" s="67" t="str">
        <f>IF(Codes!AD110&lt;&gt;"",IF(Codes!AD110=1,100,IF(Codes!AD110=9,Paramètres!$D$162,IF(Codes!AD110=2,Paramètres!$D$163,IF(Codes!AD110=3,Paramètres!$D$164,IF(Codes!AD110="A","",0))))),"")</f>
        <v/>
      </c>
      <c r="AC104" s="67" t="str">
        <f>IF(Codes!AE110&lt;&gt;"",IF(Codes!AE110=1,100,IF(Codes!AE110=9,Paramètres!$D$162,IF(Codes!AE110=2,Paramètres!$D$163,IF(Codes!AE110=3,Paramètres!$D$164,IF(Codes!AE110="A","",0))))),"")</f>
        <v/>
      </c>
      <c r="AD104" s="67" t="str">
        <f>IF(Codes!AF110&lt;&gt;"",IF(Codes!AF110=1,100,IF(Codes!AF110=9,Paramètres!$D$162,IF(Codes!AF110=2,Paramètres!$D$163,IF(Codes!AF110=3,Paramètres!$D$164,IF(Codes!AF110="A","",0))))),"")</f>
        <v/>
      </c>
      <c r="AE104" s="67" t="str">
        <f>IF(Codes!AG110&lt;&gt;"",IF(Codes!AG110=1,100,IF(Codes!AG110=9,Paramètres!$D$162,IF(Codes!AG110=2,Paramètres!$D$163,IF(Codes!AG110=3,Paramètres!$D$164,IF(Codes!AG110="A","",0))))),"")</f>
        <v/>
      </c>
      <c r="AF104" s="67" t="str">
        <f>IF(Codes!AH110&lt;&gt;"",IF(Codes!AH110=1,100,IF(Codes!AH110=9,Paramètres!$D$162,IF(Codes!AH110=2,Paramètres!$D$163,IF(Codes!AH110=3,Paramètres!$D$164,IF(Codes!AH110="A","",0))))),"")</f>
        <v/>
      </c>
      <c r="AG104" s="67" t="str">
        <f>IF(Codes!AI110&lt;&gt;"",IF(Codes!AI110=1,100,IF(Codes!AI110=9,Paramètres!$D$162,IF(Codes!AI110=2,Paramètres!$D$163,IF(Codes!AI110=3,Paramètres!$D$164,IF(Codes!AI110="A","",0))))),"")</f>
        <v/>
      </c>
      <c r="AH104" s="67" t="str">
        <f>IF(Codes!AJ110&lt;&gt;"",IF(Codes!AJ110=1,100,IF(Codes!AJ110=9,Paramètres!$D$162,IF(Codes!AJ110=2,Paramètres!$D$163,IF(Codes!AJ110=3,Paramètres!$D$164,IF(Codes!AJ110="A","",0))))),"")</f>
        <v/>
      </c>
      <c r="AI104" s="67" t="str">
        <f>IF(Codes!AK110&lt;&gt;"",IF(Codes!AK110=1,100,IF(Codes!AK110=9,Paramètres!$D$162,IF(Codes!AK110=2,Paramètres!$D$163,IF(Codes!AK110=3,Paramètres!$D$164,IF(Codes!AK110="A","",0))))),"")</f>
        <v/>
      </c>
      <c r="AJ104" s="67" t="str">
        <f>IF(Codes!AL110&lt;&gt;"",IF(Codes!AL110=1,100,IF(Codes!AL110=9,Paramètres!$D$162,IF(Codes!AL110=2,Paramètres!$D$163,IF(Codes!AL110=3,Paramètres!$D$164,IF(Codes!AL110="A","",0))))),"")</f>
        <v/>
      </c>
      <c r="AK104" s="67" t="str">
        <f>IF(Codes!AM110&lt;&gt;"",IF(Codes!AM110=1,100,IF(Codes!AM110=9,Paramètres!$D$162,IF(Codes!AM110=2,Paramètres!$D$163,IF(Codes!AM110=3,Paramètres!$D$164,IF(Codes!AM110="A","",0))))),"")</f>
        <v/>
      </c>
      <c r="AL104" s="67" t="str">
        <f>IF(Codes!AN110&lt;&gt;"",IF(Codes!AN110=1,100,IF(Codes!AN110=9,Paramètres!$D$162,IF(Codes!AN110=2,Paramètres!$D$163,IF(Codes!AN110=3,Paramètres!$D$164,IF(Codes!AN110="A","",0))))),"")</f>
        <v/>
      </c>
      <c r="AM104" s="67" t="str">
        <f>IF(Codes!AO110&lt;&gt;"",IF(Codes!AO110=1,100,IF(Codes!AO110=9,50,IF(Codes!AO110=2,Paramètres!$D$163,IF(Codes!AO110=3,Paramètres!$D$164,IF(Codes!AO110="A","",0))))),"")</f>
        <v/>
      </c>
      <c r="AN104" s="67" t="str">
        <f>IF(Codes!AP110&lt;&gt;"",IF(Codes!AP110=1,100,IF(Codes!AP110=9,50,IF(Codes!AP110=2,Paramètres!$D$163,IF(Codes!AP110=3,Paramètres!$D$164,IF(Codes!AP110="A","",0))))),"")</f>
        <v/>
      </c>
      <c r="AO104" s="67" t="str">
        <f>IF(Codes!AQ110&lt;&gt;"",IF(Codes!AQ110=1,100,IF(Codes!AQ110=9,50,IF(Codes!AQ110=2,Paramètres!$D$163,IF(Codes!AQ110=3,Paramètres!$D$164,IF(Codes!AQ110="A","",0))))),"")</f>
        <v/>
      </c>
      <c r="AP104" s="67" t="str">
        <f>IF(Codes!AR110&lt;&gt;"",IF(Codes!AR110=1,100,IF(Codes!AR110=9,50,IF(Codes!AR110=2,Paramètres!$D$163,IF(Codes!AR110=3,Paramètres!$D$164,IF(Codes!AR110="A","",0))))),"")</f>
        <v/>
      </c>
      <c r="AQ104" s="67" t="str">
        <f>IF(Codes!AS110&lt;&gt;"",IF(Codes!AS110=1,100,IF(Codes!AS110=9,Paramètres!$D$162,IF(Codes!AS110=2,Paramètres!$D$163,IF(Codes!AS110=3,Paramètres!$D$164,IF(Codes!AS110="A","",0))))),"")</f>
        <v/>
      </c>
      <c r="AR104" s="67" t="str">
        <f>IF(Codes!AT110&lt;&gt;"",IF(Codes!AT110=1,100,IF(Codes!AT110=9,50,IF(Codes!AT110=2,Paramètres!$D$163,IF(Codes!AT110=3,Paramètres!$D$164,IF(Codes!AT110="A","",0))))),"")</f>
        <v/>
      </c>
      <c r="AS104" s="67" t="str">
        <f>IF(Codes!AU110&lt;&gt;"",IF(Codes!AU110=1,100,IF(Codes!AU110=9,Paramètres!$D$162,IF(Codes!AU110=2,Paramètres!$D$163,IF(Codes!AU110=3,Paramètres!$D$164,IF(Codes!AU110="A","",0))))),"")</f>
        <v/>
      </c>
      <c r="AT104" s="67" t="str">
        <f>IF(Codes!AV110&lt;&gt;"",IF(Codes!AV110=1,100,IF(Codes!AV110=9,50,IF(Codes!AV110=2,Paramètres!$D$163,IF(Codes!AV110=3,Paramètres!$D$164,IF(Codes!AV110="A","",0))))),"")</f>
        <v/>
      </c>
      <c r="AU104" s="67" t="str">
        <f>IF(Codes!AW110&lt;&gt;"",IF(Codes!AW110=1,100,IF(Codes!AW110=9,Paramètres!$D$162,IF(Codes!AW110=2,Paramètres!$D$163,IF(Codes!AW110=3,Paramètres!$D$164,IF(Codes!AW110="A","",0))))),"")</f>
        <v/>
      </c>
      <c r="AV104" s="67" t="str">
        <f>IF(Codes!AX110&lt;&gt;"",IF(Codes!AX110=1,100,IF(Codes!AX110=9,Paramètres!$D$162,IF(Codes!AX110=2,Paramètres!$D$163,IF(Codes!AX110=3,Paramètres!$D$164,IF(Codes!AX110="A","",0))))),"")</f>
        <v/>
      </c>
      <c r="AW104" s="67" t="str">
        <f>IF(Codes!AY110&lt;&gt;"",IF(Codes!AY110=1,100,IF(Codes!AY110=9,Paramètres!$D$162,IF(Codes!AY110=2,Paramètres!$D$163,IF(Codes!AY110=3,Paramètres!$D$164,IF(Codes!AY110="A","",0))))),"")</f>
        <v/>
      </c>
      <c r="AX104" s="67" t="str">
        <f>IF(Codes!AZ110&lt;&gt;"",IF(Codes!AZ110=1,100,IF(Codes!AZ110=9,50,IF(Codes!AZ110=2,Paramètres!$D$163,IF(Codes!AZ110=3,Paramètres!$D$164,IF(Codes!AZ110="A","",0))))),"")</f>
        <v/>
      </c>
      <c r="AY104" s="67" t="str">
        <f>IF(Codes!BA110&lt;&gt;"",IF(Codes!BA110=1,100,IF(Codes!BA110=9,Paramètres!$D$162,IF(Codes!BA110=2,Paramètres!$D$163,IF(Codes!BA110=3,Paramètres!$D$164,IF(Codes!BA110="A","",0))))),"")</f>
        <v/>
      </c>
      <c r="AZ104" s="67" t="str">
        <f>IF(Codes!BB110&lt;&gt;"",IF(Codes!BB110=1,100,IF(Codes!BB110=9,Paramètres!$D$162,IF(Codes!BB110=2,Paramètres!$D$163,IF(Codes!BB110=3,Paramètres!$D$164,IF(Codes!BB110="A","",0))))),"")</f>
        <v/>
      </c>
      <c r="BA104" s="67" t="str">
        <f>IF(Codes!BC110&lt;&gt;"",IF(Codes!BC110=1,100,IF(Codes!BC110=9,Paramètres!$D$162,IF(Codes!BC110=2,Paramètres!$D$163,IF(Codes!BC110=3,Paramètres!$D$164,IF(Codes!BC110="A","",0))))),"")</f>
        <v/>
      </c>
      <c r="BB104" s="67" t="str">
        <f>IF(Codes!BD110&lt;&gt;"",IF(Codes!BD110=1,100,IF(Codes!BD110=9,Paramètres!$D$162,IF(Codes!BD110=2,Paramètres!$D$163,IF(Codes!BD110=3,Paramètres!$D$164,IF(Codes!BD110="A","",0))))),"")</f>
        <v/>
      </c>
      <c r="BC104" s="67" t="str">
        <f>IF(Codes!BE110&lt;&gt;"",IF(Codes!BE110=1,100,IF(Codes!BE110=9,Paramètres!$D$162,IF(Codes!BE110=2,Paramètres!$D$163,IF(Codes!BE110=3,Paramètres!$D$164,IF(Codes!BE110="A","",0))))),"")</f>
        <v/>
      </c>
      <c r="BD104" s="67" t="str">
        <f>IF(Codes!BF110&lt;&gt;"",IF(Codes!BF110=1,100,IF(Codes!BF110=9,Paramètres!$D$162,IF(Codes!BF110=2,Paramètres!$D$163,IF(Codes!BF110=3,Paramètres!$D$164,IF(Codes!BF110="A","",0))))),"")</f>
        <v/>
      </c>
      <c r="BE104" s="67" t="str">
        <f>IF(Codes!BG110&lt;&gt;"",IF(Codes!BG110=1,100,IF(Codes!BG110=9,Paramètres!$D$162,IF(Codes!BG110=2,Paramètres!$D$163,IF(Codes!BG110=3,Paramètres!$D$164,IF(Codes!BG110="A","",0))))),"")</f>
        <v/>
      </c>
      <c r="BF104" s="67" t="str">
        <f>IF(Codes!BH110&lt;&gt;"",IF(Codes!BH110=1,100,IF(Codes!BH110=9,Paramètres!$D$162,IF(Codes!BH110=2,Paramètres!$D$163,IF(Codes!BH110=3,Paramètres!$D$164,IF(Codes!BH110="A","",0))))),"")</f>
        <v/>
      </c>
      <c r="BG104" s="67" t="str">
        <f>IF(Codes!BI110&lt;&gt;"",IF(Codes!BI110=1,100,IF(Codes!BI110=9,Paramètres!$D$162,IF(Codes!BI110=2,Paramètres!$D$163,IF(Codes!BI110=3,Paramètres!$D$164,IF(Codes!BI110="A","",0))))),"")</f>
        <v/>
      </c>
      <c r="BH104" s="67" t="str">
        <f>IF(Codes!BJ110&lt;&gt;"",IF(Codes!BJ110=1,100,IF(Codes!BJ110=9,50,IF(Codes!BJ110=2,Paramètres!$D$163,IF(Codes!BJ110=3,Paramètres!$D$164,IF(Codes!BJ110="A","",0))))),"")</f>
        <v/>
      </c>
      <c r="BI104" s="67" t="str">
        <f>IF(Codes!BK110&lt;&gt;"",IF(Codes!BK110=1,100,IF(Codes!BK110=9,Paramètres!$D$162,IF(Codes!BK110=2,Paramètres!$D$163,IF(Codes!BK110=3,Paramètres!$D$164,IF(Codes!BK110="A","",0))))),"")</f>
        <v/>
      </c>
      <c r="BJ104" s="67" t="str">
        <f>IF(Codes!BL110&lt;&gt;"",IF(Codes!BL110=1,100,IF(Codes!BL110=9,Paramètres!$D$162,IF(Codes!BL110=2,Paramètres!$D$163,IF(Codes!BL110=3,Paramètres!$D$164,IF(Codes!BL110="A","",0))))),"")</f>
        <v/>
      </c>
      <c r="BK104" s="67" t="str">
        <f>IF(Codes!BM110&lt;&gt;"",IF(Codes!BM110=1,100,IF(Codes!BM110=9,Paramètres!$D$162,IF(Codes!BM110=2,Paramètres!$D$163,IF(Codes!BM110=3,Paramètres!$D$164,IF(Codes!BM110="A","",0))))),"")</f>
        <v/>
      </c>
      <c r="BL104" s="67" t="str">
        <f>IF(Codes!BN110&lt;&gt;"",IF(Codes!BN110=1,100,IF(Codes!BN110=9,Paramètres!$D$162,IF(Codes!BN110=2,Paramètres!$D$163,IF(Codes!BN110=3,Paramètres!$D$164,IF(Codes!BN110="A","",0))))),"")</f>
        <v/>
      </c>
      <c r="BM104" s="67" t="str">
        <f>IF(Codes!BO110&lt;&gt;"",IF(Codes!BO110=1,100,IF(Codes!BO110=9,Paramètres!$D$162,IF(Codes!BO110=2,Paramètres!$D$163,IF(Codes!BO110=3,Paramètres!$D$164,IF(Codes!BO110="A","",0))))),"")</f>
        <v/>
      </c>
      <c r="BN104" s="67" t="str">
        <f>IF(Codes!BP110&lt;&gt;"",IF(Codes!BP110=1,100,IF(Codes!BP110=9,Paramètres!$D$162,IF(Codes!BP110=2,Paramètres!$D$163,IF(Codes!BP110=3,Paramètres!$D$164,IF(Codes!BP110="A","",0))))),"")</f>
        <v/>
      </c>
      <c r="BO104" s="67" t="str">
        <f>IF(Codes!BQ110&lt;&gt;"",IF(Codes!BQ110=1,100,IF(Codes!BQ110=9,Paramètres!$D$162,IF(Codes!BQ110=2,Paramètres!$D$163,IF(Codes!BQ110=3,Paramètres!$D$164,IF(Codes!BQ110="A","",0))))),"")</f>
        <v/>
      </c>
      <c r="BP104" s="67" t="str">
        <f>IF(Codes!BR110&lt;&gt;"",IF(Codes!BR110=1,100,IF(Codes!BR110=9,Paramètres!$D$162,IF(Codes!BR110=2,Paramètres!$D$163,IF(Codes!BR110=3,Paramètres!$D$164,IF(Codes!BR110="A","",0))))),"")</f>
        <v/>
      </c>
      <c r="BQ104" s="67" t="str">
        <f>IF(Codes!BS110&lt;&gt;"",IF(Codes!BS110=1,100,IF(Codes!BS110=9,Paramètres!$D$162,IF(Codes!BS110=2,Paramètres!$D$163,IF(Codes!BS110=3,Paramètres!$D$164,IF(Codes!BS110="A","",0))))),"")</f>
        <v/>
      </c>
      <c r="BR104" s="67" t="str">
        <f>IF(Codes!BT110&lt;&gt;"",IF(Codes!BT110=1,100,IF(Codes!BT110=9,Paramètres!$D$162,IF(Codes!BT110=2,Paramètres!$D$163,IF(Codes!BT110=3,Paramètres!$D$164,IF(Codes!BT110="A","",0))))),"")</f>
        <v/>
      </c>
      <c r="BS104" s="67" t="str">
        <f>IF(Codes!BU110&lt;&gt;"",IF(Codes!BU110=1,100,IF(Codes!BU110=9,Paramètres!$D$162,IF(Codes!BU110=2,Paramètres!$D$163,IF(Codes!BU110=3,Paramètres!$D$164,IF(Codes!BU110="A","",0))))),"")</f>
        <v/>
      </c>
      <c r="BT104" s="67" t="str">
        <f>Codes!C110</f>
        <v/>
      </c>
    </row>
    <row r="105" spans="1:72" s="70" customFormat="1" ht="23.25">
      <c r="A105" s="69" t="str">
        <f>Codes!C111</f>
        <v/>
      </c>
      <c r="B105" s="67" t="str">
        <f>IF(Codes!D111&lt;&gt;"",IF(Codes!D111=1,100,IF(Codes!D111=9,Paramètres!$D$162,IF(Codes!D111=2,Paramètres!$D$163,IF(Codes!D111=3,Paramètres!$D$164,IF(Codes!D111="A","",0))))),"")</f>
        <v/>
      </c>
      <c r="C105" s="67" t="str">
        <f>IF(Codes!E111&lt;&gt;"",IF(Codes!E111=1,100,IF(Codes!E111=9,Paramètres!$D$162,IF(Codes!E111=2,Paramètres!$D$163,IF(Codes!E111=3,Paramètres!$D$164,IF(Codes!E111="A","",0))))),"")</f>
        <v/>
      </c>
      <c r="D105" s="67" t="str">
        <f>IF(Codes!F111&lt;&gt;"",IF(Codes!F111=1,100,IF(Codes!F111=9,Paramètres!$D$162,IF(Codes!F111=2,Paramètres!$D$163,IF(Codes!F111=3,Paramètres!$D$164,IF(Codes!F111="A","",0))))),"")</f>
        <v/>
      </c>
      <c r="E105" s="67" t="str">
        <f>IF(Codes!G111&lt;&gt;"",IF(Codes!G111=1,100,IF(Codes!G111=9,Paramètres!$D$162,IF(Codes!G111=2,Paramètres!$D$163,IF(Codes!G111=3,Paramètres!$D$164,IF(Codes!G111="A","",0))))),"")</f>
        <v/>
      </c>
      <c r="F105" s="67" t="str">
        <f>IF(Codes!H111&lt;&gt;"",IF(Codes!H111=1,100,IF(Codes!H111=9,Paramètres!$D$162,IF(Codes!H111=2,Paramètres!$D$163,IF(Codes!H111=3,Paramètres!$D$164,IF(Codes!H111="A","",0))))),"")</f>
        <v/>
      </c>
      <c r="G105" s="67" t="str">
        <f>IF(Codes!I111&lt;&gt;"",IF(Codes!I111=1,100,IF(Codes!I111=9,Paramètres!$D$162,IF(Codes!I111=2,Paramètres!$D$163,IF(Codes!I111=3,Paramètres!$D$164,IF(Codes!I111="A","",0))))),"")</f>
        <v/>
      </c>
      <c r="H105" s="67" t="str">
        <f>IF(Codes!J111&lt;&gt;"",IF(Codes!J111=1,100,IF(Codes!J111=9,Paramètres!$D$162,IF(Codes!J111=2,Paramètres!$D$163,IF(Codes!J111=3,Paramètres!$D$164,IF(Codes!J111="A","",0))))),"")</f>
        <v/>
      </c>
      <c r="I105" s="67" t="str">
        <f>IF(Codes!K111&lt;&gt;"",IF(Codes!K111=1,100,IF(Codes!K111=9,Paramètres!$D$162,IF(Codes!K111=2,Paramètres!$D$163,IF(Codes!K111=3,Paramètres!$D$164,IF(Codes!K111="A","",0))))),"")</f>
        <v/>
      </c>
      <c r="J105" s="67" t="str">
        <f>IF(Codes!L111&lt;&gt;"",IF(Codes!L111=1,100,IF(Codes!L111=9,Paramètres!$D$162,IF(Codes!L111=2,Paramètres!$D$163,IF(Codes!L111=3,Paramètres!$D$164,IF(Codes!L111="A","",0))))),"")</f>
        <v/>
      </c>
      <c r="K105" s="67" t="str">
        <f>IF(Codes!M111&lt;&gt;"",IF(Codes!M111=1,100,IF(Codes!M111=9,Paramètres!$D$162,IF(Codes!M111=2,Paramètres!$D$163,IF(Codes!M111=3,Paramètres!$D$164,IF(Codes!M111="A","",0))))),"")</f>
        <v/>
      </c>
      <c r="L105" s="67" t="str">
        <f>IF(Codes!N111&lt;&gt;"",IF(Codes!N111=1,100,IF(Codes!N111=9,Paramètres!$D$162,IF(Codes!N111=2,Paramètres!$D$163,IF(Codes!N111=3,Paramètres!$D$164,IF(Codes!N111="A","",0))))),"")</f>
        <v/>
      </c>
      <c r="M105" s="67" t="str">
        <f>IF(Codes!O111&lt;&gt;"",IF(Codes!O111=1,100,IF(Codes!O111=9,Paramètres!$D$162,IF(Codes!O111=2,Paramètres!$D$163,IF(Codes!O111=3,Paramètres!$D$164,IF(Codes!O111="A","",0))))),"")</f>
        <v/>
      </c>
      <c r="N105" s="67" t="str">
        <f>IF(Codes!P111&lt;&gt;"",IF(Codes!P111=1,100,IF(Codes!P111=9,Paramètres!$D$162,IF(Codes!P111=2,Paramètres!$D$163,IF(Codes!P111=3,Paramètres!$D$164,IF(Codes!P111="A","",0))))),"")</f>
        <v/>
      </c>
      <c r="O105" s="67" t="str">
        <f>IF(Codes!Q111&lt;&gt;"",IF(Codes!Q111=1,100,IF(Codes!Q111=9,Paramètres!$D$162,IF(Codes!Q111=2,Paramètres!$D$163,IF(Codes!Q111=3,Paramètres!$D$164,IF(Codes!Q111="A","",0))))),"")</f>
        <v/>
      </c>
      <c r="P105" s="67" t="str">
        <f>IF(Codes!R111&lt;&gt;"",IF(Codes!R111=1,100,IF(Codes!R111=9,Paramètres!$D$162,IF(Codes!R111=2,Paramètres!$D$163,IF(Codes!R111=3,Paramètres!$D$164,IF(Codes!R111="A","",0))))),"")</f>
        <v/>
      </c>
      <c r="Q105" s="67" t="str">
        <f>IF(Codes!S111&lt;&gt;"",IF(Codes!S111=1,100,IF(Codes!S111=9,Paramètres!$D$162,IF(Codes!S111=2,Paramètres!$D$163,IF(Codes!S111=3,Paramètres!$D$164,IF(Codes!S111="A","",0))))),"")</f>
        <v/>
      </c>
      <c r="R105" s="67" t="str">
        <f>IF(Codes!T111&lt;&gt;"",IF(Codes!T111=1,100,IF(Codes!T111=9,Paramètres!$D$162,IF(Codes!T111=2,Paramètres!$D$163,IF(Codes!T111=3,Paramètres!$D$164,IF(Codes!T111="A","",0))))),"")</f>
        <v/>
      </c>
      <c r="S105" s="67" t="str">
        <f>IF(Codes!U111&lt;&gt;"",IF(Codes!U111=1,100,IF(Codes!U111=9,Paramètres!$D$162,IF(Codes!U111=2,Paramètres!$D$163,IF(Codes!U111=3,Paramètres!$D$164,IF(Codes!U111="A","",0))))),"")</f>
        <v/>
      </c>
      <c r="T105" s="67" t="str">
        <f>IF(Codes!V111&lt;&gt;"",IF(Codes!V111=1,100,IF(Codes!V111=9,Paramètres!$D$162,IF(Codes!V111=2,Paramètres!$D$163,IF(Codes!V111=3,Paramètres!$D$164,IF(Codes!V111="A","",0))))),"")</f>
        <v/>
      </c>
      <c r="U105" s="67" t="str">
        <f>IF(Codes!W111&lt;&gt;"",IF(Codes!W111=1,100,IF(Codes!W111=9,Paramètres!$D$162,IF(Codes!W111=2,Paramètres!$D$163,IF(Codes!W111=3,Paramètres!$D$164,IF(Codes!W111="A","",0))))),"")</f>
        <v/>
      </c>
      <c r="V105" s="67" t="str">
        <f>IF(Codes!X111&lt;&gt;"",IF(Codes!X111=1,100,IF(Codes!X111=9,Paramètres!$D$162,IF(Codes!X111=2,Paramètres!$D$163,IF(Codes!X111=3,Paramètres!$D$164,IF(Codes!X111="A","",0))))),"")</f>
        <v/>
      </c>
      <c r="W105" s="67" t="str">
        <f>IF(Codes!Y111&lt;&gt;"",IF(Codes!Y111=1,100,IF(Codes!Y111=9,Paramètres!$D$162,IF(Codes!Y111=2,Paramètres!$D$163,IF(Codes!Y111=3,Paramètres!$D$164,IF(Codes!Y111="A","",0))))),"")</f>
        <v/>
      </c>
      <c r="X105" s="67" t="str">
        <f>IF(Codes!Z111&lt;&gt;"",IF(Codes!Z111=1,100,IF(Codes!Z111=9,Paramètres!$D$162,IF(Codes!Z111=2,Paramètres!$D$163,IF(Codes!Z111=3,Paramètres!$D$164,IF(Codes!Z111="A","",0))))),"")</f>
        <v/>
      </c>
      <c r="Y105" s="67" t="str">
        <f>IF(Codes!AA111&lt;&gt;"",IF(Codes!AA111=1,100,IF(Codes!AA111=9,Paramètres!$D$162,IF(Codes!AA111=2,Paramètres!$D$163,IF(Codes!AA111=3,Paramètres!$D$164,IF(Codes!AA111="A","",0))))),"")</f>
        <v/>
      </c>
      <c r="Z105" s="67" t="str">
        <f>IF(Codes!AB111&lt;&gt;"",IF(Codes!AB111=1,100,IF(Codes!AB111=9,Paramètres!$D$162,IF(Codes!AB111=2,Paramètres!$D$163,IF(Codes!AB111=3,Paramètres!$D$164,IF(Codes!AB111="A","",0))))),"")</f>
        <v/>
      </c>
      <c r="AA105" s="67" t="str">
        <f>IF(Codes!AC111&lt;&gt;"",IF(Codes!AC111=1,100,IF(Codes!AC111=9,Paramètres!$D$162,IF(Codes!AC111=2,Paramètres!$D$163,IF(Codes!AC111=3,Paramètres!$D$164,IF(Codes!AC111="A","",0))))),"")</f>
        <v/>
      </c>
      <c r="AB105" s="67" t="str">
        <f>IF(Codes!AD111&lt;&gt;"",IF(Codes!AD111=1,100,IF(Codes!AD111=9,Paramètres!$D$162,IF(Codes!AD111=2,Paramètres!$D$163,IF(Codes!AD111=3,Paramètres!$D$164,IF(Codes!AD111="A","",0))))),"")</f>
        <v/>
      </c>
      <c r="AC105" s="67" t="str">
        <f>IF(Codes!AE111&lt;&gt;"",IF(Codes!AE111=1,100,IF(Codes!AE111=9,Paramètres!$D$162,IF(Codes!AE111=2,Paramètres!$D$163,IF(Codes!AE111=3,Paramètres!$D$164,IF(Codes!AE111="A","",0))))),"")</f>
        <v/>
      </c>
      <c r="AD105" s="67" t="str">
        <f>IF(Codes!AF111&lt;&gt;"",IF(Codes!AF111=1,100,IF(Codes!AF111=9,Paramètres!$D$162,IF(Codes!AF111=2,Paramètres!$D$163,IF(Codes!AF111=3,Paramètres!$D$164,IF(Codes!AF111="A","",0))))),"")</f>
        <v/>
      </c>
      <c r="AE105" s="67" t="str">
        <f>IF(Codes!AG111&lt;&gt;"",IF(Codes!AG111=1,100,IF(Codes!AG111=9,Paramètres!$D$162,IF(Codes!AG111=2,Paramètres!$D$163,IF(Codes!AG111=3,Paramètres!$D$164,IF(Codes!AG111="A","",0))))),"")</f>
        <v/>
      </c>
      <c r="AF105" s="67" t="str">
        <f>IF(Codes!AH111&lt;&gt;"",IF(Codes!AH111=1,100,IF(Codes!AH111=9,Paramètres!$D$162,IF(Codes!AH111=2,Paramètres!$D$163,IF(Codes!AH111=3,Paramètres!$D$164,IF(Codes!AH111="A","",0))))),"")</f>
        <v/>
      </c>
      <c r="AG105" s="67" t="str">
        <f>IF(Codes!AI111&lt;&gt;"",IF(Codes!AI111=1,100,IF(Codes!AI111=9,Paramètres!$D$162,IF(Codes!AI111=2,Paramètres!$D$163,IF(Codes!AI111=3,Paramètres!$D$164,IF(Codes!AI111="A","",0))))),"")</f>
        <v/>
      </c>
      <c r="AH105" s="67" t="str">
        <f>IF(Codes!AJ111&lt;&gt;"",IF(Codes!AJ111=1,100,IF(Codes!AJ111=9,Paramètres!$D$162,IF(Codes!AJ111=2,Paramètres!$D$163,IF(Codes!AJ111=3,Paramètres!$D$164,IF(Codes!AJ111="A","",0))))),"")</f>
        <v/>
      </c>
      <c r="AI105" s="67" t="str">
        <f>IF(Codes!AK111&lt;&gt;"",IF(Codes!AK111=1,100,IF(Codes!AK111=9,Paramètres!$D$162,IF(Codes!AK111=2,Paramètres!$D$163,IF(Codes!AK111=3,Paramètres!$D$164,IF(Codes!AK111="A","",0))))),"")</f>
        <v/>
      </c>
      <c r="AJ105" s="67" t="str">
        <f>IF(Codes!AL111&lt;&gt;"",IF(Codes!AL111=1,100,IF(Codes!AL111=9,Paramètres!$D$162,IF(Codes!AL111=2,Paramètres!$D$163,IF(Codes!AL111=3,Paramètres!$D$164,IF(Codes!AL111="A","",0))))),"")</f>
        <v/>
      </c>
      <c r="AK105" s="67" t="str">
        <f>IF(Codes!AM111&lt;&gt;"",IF(Codes!AM111=1,100,IF(Codes!AM111=9,Paramètres!$D$162,IF(Codes!AM111=2,Paramètres!$D$163,IF(Codes!AM111=3,Paramètres!$D$164,IF(Codes!AM111="A","",0))))),"")</f>
        <v/>
      </c>
      <c r="AL105" s="67" t="str">
        <f>IF(Codes!AN111&lt;&gt;"",IF(Codes!AN111=1,100,IF(Codes!AN111=9,Paramètres!$D$162,IF(Codes!AN111=2,Paramètres!$D$163,IF(Codes!AN111=3,Paramètres!$D$164,IF(Codes!AN111="A","",0))))),"")</f>
        <v/>
      </c>
      <c r="AM105" s="67" t="str">
        <f>IF(Codes!AO111&lt;&gt;"",IF(Codes!AO111=1,100,IF(Codes!AO111=9,50,IF(Codes!AO111=2,Paramètres!$D$163,IF(Codes!AO111=3,Paramètres!$D$164,IF(Codes!AO111="A","",0))))),"")</f>
        <v/>
      </c>
      <c r="AN105" s="67" t="str">
        <f>IF(Codes!AP111&lt;&gt;"",IF(Codes!AP111=1,100,IF(Codes!AP111=9,50,IF(Codes!AP111=2,Paramètres!$D$163,IF(Codes!AP111=3,Paramètres!$D$164,IF(Codes!AP111="A","",0))))),"")</f>
        <v/>
      </c>
      <c r="AO105" s="67" t="str">
        <f>IF(Codes!AQ111&lt;&gt;"",IF(Codes!AQ111=1,100,IF(Codes!AQ111=9,50,IF(Codes!AQ111=2,Paramètres!$D$163,IF(Codes!AQ111=3,Paramètres!$D$164,IF(Codes!AQ111="A","",0))))),"")</f>
        <v/>
      </c>
      <c r="AP105" s="67" t="str">
        <f>IF(Codes!AR111&lt;&gt;"",IF(Codes!AR111=1,100,IF(Codes!AR111=9,50,IF(Codes!AR111=2,Paramètres!$D$163,IF(Codes!AR111=3,Paramètres!$D$164,IF(Codes!AR111="A","",0))))),"")</f>
        <v/>
      </c>
      <c r="AQ105" s="67" t="str">
        <f>IF(Codes!AS111&lt;&gt;"",IF(Codes!AS111=1,100,IF(Codes!AS111=9,Paramètres!$D$162,IF(Codes!AS111=2,Paramètres!$D$163,IF(Codes!AS111=3,Paramètres!$D$164,IF(Codes!AS111="A","",0))))),"")</f>
        <v/>
      </c>
      <c r="AR105" s="67" t="str">
        <f>IF(Codes!AT111&lt;&gt;"",IF(Codes!AT111=1,100,IF(Codes!AT111=9,50,IF(Codes!AT111=2,Paramètres!$D$163,IF(Codes!AT111=3,Paramètres!$D$164,IF(Codes!AT111="A","",0))))),"")</f>
        <v/>
      </c>
      <c r="AS105" s="67" t="str">
        <f>IF(Codes!AU111&lt;&gt;"",IF(Codes!AU111=1,100,IF(Codes!AU111=9,Paramètres!$D$162,IF(Codes!AU111=2,Paramètres!$D$163,IF(Codes!AU111=3,Paramètres!$D$164,IF(Codes!AU111="A","",0))))),"")</f>
        <v/>
      </c>
      <c r="AT105" s="67" t="str">
        <f>IF(Codes!AV111&lt;&gt;"",IF(Codes!AV111=1,100,IF(Codes!AV111=9,50,IF(Codes!AV111=2,Paramètres!$D$163,IF(Codes!AV111=3,Paramètres!$D$164,IF(Codes!AV111="A","",0))))),"")</f>
        <v/>
      </c>
      <c r="AU105" s="67" t="str">
        <f>IF(Codes!AW111&lt;&gt;"",IF(Codes!AW111=1,100,IF(Codes!AW111=9,Paramètres!$D$162,IF(Codes!AW111=2,Paramètres!$D$163,IF(Codes!AW111=3,Paramètres!$D$164,IF(Codes!AW111="A","",0))))),"")</f>
        <v/>
      </c>
      <c r="AV105" s="67" t="str">
        <f>IF(Codes!AX111&lt;&gt;"",IF(Codes!AX111=1,100,IF(Codes!AX111=9,Paramètres!$D$162,IF(Codes!AX111=2,Paramètres!$D$163,IF(Codes!AX111=3,Paramètres!$D$164,IF(Codes!AX111="A","",0))))),"")</f>
        <v/>
      </c>
      <c r="AW105" s="67" t="str">
        <f>IF(Codes!AY111&lt;&gt;"",IF(Codes!AY111=1,100,IF(Codes!AY111=9,Paramètres!$D$162,IF(Codes!AY111=2,Paramètres!$D$163,IF(Codes!AY111=3,Paramètres!$D$164,IF(Codes!AY111="A","",0))))),"")</f>
        <v/>
      </c>
      <c r="AX105" s="67" t="str">
        <f>IF(Codes!AZ111&lt;&gt;"",IF(Codes!AZ111=1,100,IF(Codes!AZ111=9,50,IF(Codes!AZ111=2,Paramètres!$D$163,IF(Codes!AZ111=3,Paramètres!$D$164,IF(Codes!AZ111="A","",0))))),"")</f>
        <v/>
      </c>
      <c r="AY105" s="67" t="str">
        <f>IF(Codes!BA111&lt;&gt;"",IF(Codes!BA111=1,100,IF(Codes!BA111=9,Paramètres!$D$162,IF(Codes!BA111=2,Paramètres!$D$163,IF(Codes!BA111=3,Paramètres!$D$164,IF(Codes!BA111="A","",0))))),"")</f>
        <v/>
      </c>
      <c r="AZ105" s="67" t="str">
        <f>IF(Codes!BB111&lt;&gt;"",IF(Codes!BB111=1,100,IF(Codes!BB111=9,Paramètres!$D$162,IF(Codes!BB111=2,Paramètres!$D$163,IF(Codes!BB111=3,Paramètres!$D$164,IF(Codes!BB111="A","",0))))),"")</f>
        <v/>
      </c>
      <c r="BA105" s="67" t="str">
        <f>IF(Codes!BC111&lt;&gt;"",IF(Codes!BC111=1,100,IF(Codes!BC111=9,Paramètres!$D$162,IF(Codes!BC111=2,Paramètres!$D$163,IF(Codes!BC111=3,Paramètres!$D$164,IF(Codes!BC111="A","",0))))),"")</f>
        <v/>
      </c>
      <c r="BB105" s="67" t="str">
        <f>IF(Codes!BD111&lt;&gt;"",IF(Codes!BD111=1,100,IF(Codes!BD111=9,Paramètres!$D$162,IF(Codes!BD111=2,Paramètres!$D$163,IF(Codes!BD111=3,Paramètres!$D$164,IF(Codes!BD111="A","",0))))),"")</f>
        <v/>
      </c>
      <c r="BC105" s="67" t="str">
        <f>IF(Codes!BE111&lt;&gt;"",IF(Codes!BE111=1,100,IF(Codes!BE111=9,Paramètres!$D$162,IF(Codes!BE111=2,Paramètres!$D$163,IF(Codes!BE111=3,Paramètres!$D$164,IF(Codes!BE111="A","",0))))),"")</f>
        <v/>
      </c>
      <c r="BD105" s="67" t="str">
        <f>IF(Codes!BF111&lt;&gt;"",IF(Codes!BF111=1,100,IF(Codes!BF111=9,Paramètres!$D$162,IF(Codes!BF111=2,Paramètres!$D$163,IF(Codes!BF111=3,Paramètres!$D$164,IF(Codes!BF111="A","",0))))),"")</f>
        <v/>
      </c>
      <c r="BE105" s="67" t="str">
        <f>IF(Codes!BG111&lt;&gt;"",IF(Codes!BG111=1,100,IF(Codes!BG111=9,Paramètres!$D$162,IF(Codes!BG111=2,Paramètres!$D$163,IF(Codes!BG111=3,Paramètres!$D$164,IF(Codes!BG111="A","",0))))),"")</f>
        <v/>
      </c>
      <c r="BF105" s="67" t="str">
        <f>IF(Codes!BH111&lt;&gt;"",IF(Codes!BH111=1,100,IF(Codes!BH111=9,Paramètres!$D$162,IF(Codes!BH111=2,Paramètres!$D$163,IF(Codes!BH111=3,Paramètres!$D$164,IF(Codes!BH111="A","",0))))),"")</f>
        <v/>
      </c>
      <c r="BG105" s="67" t="str">
        <f>IF(Codes!BI111&lt;&gt;"",IF(Codes!BI111=1,100,IF(Codes!BI111=9,Paramètres!$D$162,IF(Codes!BI111=2,Paramètres!$D$163,IF(Codes!BI111=3,Paramètres!$D$164,IF(Codes!BI111="A","",0))))),"")</f>
        <v/>
      </c>
      <c r="BH105" s="67" t="str">
        <f>IF(Codes!BJ111&lt;&gt;"",IF(Codes!BJ111=1,100,IF(Codes!BJ111=9,50,IF(Codes!BJ111=2,Paramètres!$D$163,IF(Codes!BJ111=3,Paramètres!$D$164,IF(Codes!BJ111="A","",0))))),"")</f>
        <v/>
      </c>
      <c r="BI105" s="67" t="str">
        <f>IF(Codes!BK111&lt;&gt;"",IF(Codes!BK111=1,100,IF(Codes!BK111=9,Paramètres!$D$162,IF(Codes!BK111=2,Paramètres!$D$163,IF(Codes!BK111=3,Paramètres!$D$164,IF(Codes!BK111="A","",0))))),"")</f>
        <v/>
      </c>
      <c r="BJ105" s="67" t="str">
        <f>IF(Codes!BL111&lt;&gt;"",IF(Codes!BL111=1,100,IF(Codes!BL111=9,Paramètres!$D$162,IF(Codes!BL111=2,Paramètres!$D$163,IF(Codes!BL111=3,Paramètres!$D$164,IF(Codes!BL111="A","",0))))),"")</f>
        <v/>
      </c>
      <c r="BK105" s="67" t="str">
        <f>IF(Codes!BM111&lt;&gt;"",IF(Codes!BM111=1,100,IF(Codes!BM111=9,Paramètres!$D$162,IF(Codes!BM111=2,Paramètres!$D$163,IF(Codes!BM111=3,Paramètres!$D$164,IF(Codes!BM111="A","",0))))),"")</f>
        <v/>
      </c>
      <c r="BL105" s="67" t="str">
        <f>IF(Codes!BN111&lt;&gt;"",IF(Codes!BN111=1,100,IF(Codes!BN111=9,Paramètres!$D$162,IF(Codes!BN111=2,Paramètres!$D$163,IF(Codes!BN111=3,Paramètres!$D$164,IF(Codes!BN111="A","",0))))),"")</f>
        <v/>
      </c>
      <c r="BM105" s="67" t="str">
        <f>IF(Codes!BO111&lt;&gt;"",IF(Codes!BO111=1,100,IF(Codes!BO111=9,Paramètres!$D$162,IF(Codes!BO111=2,Paramètres!$D$163,IF(Codes!BO111=3,Paramètres!$D$164,IF(Codes!BO111="A","",0))))),"")</f>
        <v/>
      </c>
      <c r="BN105" s="67" t="str">
        <f>IF(Codes!BP111&lt;&gt;"",IF(Codes!BP111=1,100,IF(Codes!BP111=9,Paramètres!$D$162,IF(Codes!BP111=2,Paramètres!$D$163,IF(Codes!BP111=3,Paramètres!$D$164,IF(Codes!BP111="A","",0))))),"")</f>
        <v/>
      </c>
      <c r="BO105" s="67" t="str">
        <f>IF(Codes!BQ111&lt;&gt;"",IF(Codes!BQ111=1,100,IF(Codes!BQ111=9,Paramètres!$D$162,IF(Codes!BQ111=2,Paramètres!$D$163,IF(Codes!BQ111=3,Paramètres!$D$164,IF(Codes!BQ111="A","",0))))),"")</f>
        <v/>
      </c>
      <c r="BP105" s="67" t="str">
        <f>IF(Codes!BR111&lt;&gt;"",IF(Codes!BR111=1,100,IF(Codes!BR111=9,Paramètres!$D$162,IF(Codes!BR111=2,Paramètres!$D$163,IF(Codes!BR111=3,Paramètres!$D$164,IF(Codes!BR111="A","",0))))),"")</f>
        <v/>
      </c>
      <c r="BQ105" s="67" t="str">
        <f>IF(Codes!BS111&lt;&gt;"",IF(Codes!BS111=1,100,IF(Codes!BS111=9,Paramètres!$D$162,IF(Codes!BS111=2,Paramètres!$D$163,IF(Codes!BS111=3,Paramètres!$D$164,IF(Codes!BS111="A","",0))))),"")</f>
        <v/>
      </c>
      <c r="BR105" s="67" t="str">
        <f>IF(Codes!BT111&lt;&gt;"",IF(Codes!BT111=1,100,IF(Codes!BT111=9,Paramètres!$D$162,IF(Codes!BT111=2,Paramètres!$D$163,IF(Codes!BT111=3,Paramètres!$D$164,IF(Codes!BT111="A","",0))))),"")</f>
        <v/>
      </c>
      <c r="BS105" s="67" t="str">
        <f>IF(Codes!BU111&lt;&gt;"",IF(Codes!BU111=1,100,IF(Codes!BU111=9,Paramètres!$D$162,IF(Codes!BU111=2,Paramètres!$D$163,IF(Codes!BU111=3,Paramètres!$D$164,IF(Codes!BU111="A","",0))))),"")</f>
        <v/>
      </c>
      <c r="BT105" s="67" t="str">
        <f>Codes!C111</f>
        <v/>
      </c>
    </row>
    <row r="106" spans="1:72" s="70" customFormat="1" ht="23.25">
      <c r="A106" s="69" t="str">
        <f>Codes!C112</f>
        <v/>
      </c>
      <c r="B106" s="67" t="str">
        <f>IF(Codes!D112&lt;&gt;"",IF(Codes!D112=1,100,IF(Codes!D112=9,Paramètres!$D$162,IF(Codes!D112=2,Paramètres!$D$163,IF(Codes!D112=3,Paramètres!$D$164,IF(Codes!D112="A","",0))))),"")</f>
        <v/>
      </c>
      <c r="C106" s="67" t="str">
        <f>IF(Codes!E112&lt;&gt;"",IF(Codes!E112=1,100,IF(Codes!E112=9,Paramètres!$D$162,IF(Codes!E112=2,Paramètres!$D$163,IF(Codes!E112=3,Paramètres!$D$164,IF(Codes!E112="A","",0))))),"")</f>
        <v/>
      </c>
      <c r="D106" s="67" t="str">
        <f>IF(Codes!F112&lt;&gt;"",IF(Codes!F112=1,100,IF(Codes!F112=9,Paramètres!$D$162,IF(Codes!F112=2,Paramètres!$D$163,IF(Codes!F112=3,Paramètres!$D$164,IF(Codes!F112="A","",0))))),"")</f>
        <v/>
      </c>
      <c r="E106" s="67" t="str">
        <f>IF(Codes!G112&lt;&gt;"",IF(Codes!G112=1,100,IF(Codes!G112=9,Paramètres!$D$162,IF(Codes!G112=2,Paramètres!$D$163,IF(Codes!G112=3,Paramètres!$D$164,IF(Codes!G112="A","",0))))),"")</f>
        <v/>
      </c>
      <c r="F106" s="67" t="str">
        <f>IF(Codes!H112&lt;&gt;"",IF(Codes!H112=1,100,IF(Codes!H112=9,Paramètres!$D$162,IF(Codes!H112=2,Paramètres!$D$163,IF(Codes!H112=3,Paramètres!$D$164,IF(Codes!H112="A","",0))))),"")</f>
        <v/>
      </c>
      <c r="G106" s="67" t="str">
        <f>IF(Codes!I112&lt;&gt;"",IF(Codes!I112=1,100,IF(Codes!I112=9,Paramètres!$D$162,IF(Codes!I112=2,Paramètres!$D$163,IF(Codes!I112=3,Paramètres!$D$164,IF(Codes!I112="A","",0))))),"")</f>
        <v/>
      </c>
      <c r="H106" s="67" t="str">
        <f>IF(Codes!J112&lt;&gt;"",IF(Codes!J112=1,100,IF(Codes!J112=9,Paramètres!$D$162,IF(Codes!J112=2,Paramètres!$D$163,IF(Codes!J112=3,Paramètres!$D$164,IF(Codes!J112="A","",0))))),"")</f>
        <v/>
      </c>
      <c r="I106" s="67" t="str">
        <f>IF(Codes!K112&lt;&gt;"",IF(Codes!K112=1,100,IF(Codes!K112=9,Paramètres!$D$162,IF(Codes!K112=2,Paramètres!$D$163,IF(Codes!K112=3,Paramètres!$D$164,IF(Codes!K112="A","",0))))),"")</f>
        <v/>
      </c>
      <c r="J106" s="67" t="str">
        <f>IF(Codes!L112&lt;&gt;"",IF(Codes!L112=1,100,IF(Codes!L112=9,Paramètres!$D$162,IF(Codes!L112=2,Paramètres!$D$163,IF(Codes!L112=3,Paramètres!$D$164,IF(Codes!L112="A","",0))))),"")</f>
        <v/>
      </c>
      <c r="K106" s="67" t="str">
        <f>IF(Codes!M112&lt;&gt;"",IF(Codes!M112=1,100,IF(Codes!M112=9,Paramètres!$D$162,IF(Codes!M112=2,Paramètres!$D$163,IF(Codes!M112=3,Paramètres!$D$164,IF(Codes!M112="A","",0))))),"")</f>
        <v/>
      </c>
      <c r="L106" s="67" t="str">
        <f>IF(Codes!N112&lt;&gt;"",IF(Codes!N112=1,100,IF(Codes!N112=9,Paramètres!$D$162,IF(Codes!N112=2,Paramètres!$D$163,IF(Codes!N112=3,Paramètres!$D$164,IF(Codes!N112="A","",0))))),"")</f>
        <v/>
      </c>
      <c r="M106" s="67" t="str">
        <f>IF(Codes!O112&lt;&gt;"",IF(Codes!O112=1,100,IF(Codes!O112=9,Paramètres!$D$162,IF(Codes!O112=2,Paramètres!$D$163,IF(Codes!O112=3,Paramètres!$D$164,IF(Codes!O112="A","",0))))),"")</f>
        <v/>
      </c>
      <c r="N106" s="67" t="str">
        <f>IF(Codes!P112&lt;&gt;"",IF(Codes!P112=1,100,IF(Codes!P112=9,Paramètres!$D$162,IF(Codes!P112=2,Paramètres!$D$163,IF(Codes!P112=3,Paramètres!$D$164,IF(Codes!P112="A","",0))))),"")</f>
        <v/>
      </c>
      <c r="O106" s="67" t="str">
        <f>IF(Codes!Q112&lt;&gt;"",IF(Codes!Q112=1,100,IF(Codes!Q112=9,Paramètres!$D$162,IF(Codes!Q112=2,Paramètres!$D$163,IF(Codes!Q112=3,Paramètres!$D$164,IF(Codes!Q112="A","",0))))),"")</f>
        <v/>
      </c>
      <c r="P106" s="67" t="str">
        <f>IF(Codes!R112&lt;&gt;"",IF(Codes!R112=1,100,IF(Codes!R112=9,Paramètres!$D$162,IF(Codes!R112=2,Paramètres!$D$163,IF(Codes!R112=3,Paramètres!$D$164,IF(Codes!R112="A","",0))))),"")</f>
        <v/>
      </c>
      <c r="Q106" s="67" t="str">
        <f>IF(Codes!S112&lt;&gt;"",IF(Codes!S112=1,100,IF(Codes!S112=9,Paramètres!$D$162,IF(Codes!S112=2,Paramètres!$D$163,IF(Codes!S112=3,Paramètres!$D$164,IF(Codes!S112="A","",0))))),"")</f>
        <v/>
      </c>
      <c r="R106" s="67" t="str">
        <f>IF(Codes!T112&lt;&gt;"",IF(Codes!T112=1,100,IF(Codes!T112=9,Paramètres!$D$162,IF(Codes!T112=2,Paramètres!$D$163,IF(Codes!T112=3,Paramètres!$D$164,IF(Codes!T112="A","",0))))),"")</f>
        <v/>
      </c>
      <c r="S106" s="67" t="str">
        <f>IF(Codes!U112&lt;&gt;"",IF(Codes!U112=1,100,IF(Codes!U112=9,Paramètres!$D$162,IF(Codes!U112=2,Paramètres!$D$163,IF(Codes!U112=3,Paramètres!$D$164,IF(Codes!U112="A","",0))))),"")</f>
        <v/>
      </c>
      <c r="T106" s="67" t="str">
        <f>IF(Codes!V112&lt;&gt;"",IF(Codes!V112=1,100,IF(Codes!V112=9,Paramètres!$D$162,IF(Codes!V112=2,Paramètres!$D$163,IF(Codes!V112=3,Paramètres!$D$164,IF(Codes!V112="A","",0))))),"")</f>
        <v/>
      </c>
      <c r="U106" s="67" t="str">
        <f>IF(Codes!W112&lt;&gt;"",IF(Codes!W112=1,100,IF(Codes!W112=9,Paramètres!$D$162,IF(Codes!W112=2,Paramètres!$D$163,IF(Codes!W112=3,Paramètres!$D$164,IF(Codes!W112="A","",0))))),"")</f>
        <v/>
      </c>
      <c r="V106" s="67" t="str">
        <f>IF(Codes!X112&lt;&gt;"",IF(Codes!X112=1,100,IF(Codes!X112=9,Paramètres!$D$162,IF(Codes!X112=2,Paramètres!$D$163,IF(Codes!X112=3,Paramètres!$D$164,IF(Codes!X112="A","",0))))),"")</f>
        <v/>
      </c>
      <c r="W106" s="67" t="str">
        <f>IF(Codes!Y112&lt;&gt;"",IF(Codes!Y112=1,100,IF(Codes!Y112=9,Paramètres!$D$162,IF(Codes!Y112=2,Paramètres!$D$163,IF(Codes!Y112=3,Paramètres!$D$164,IF(Codes!Y112="A","",0))))),"")</f>
        <v/>
      </c>
      <c r="X106" s="67" t="str">
        <f>IF(Codes!Z112&lt;&gt;"",IF(Codes!Z112=1,100,IF(Codes!Z112=9,Paramètres!$D$162,IF(Codes!Z112=2,Paramètres!$D$163,IF(Codes!Z112=3,Paramètres!$D$164,IF(Codes!Z112="A","",0))))),"")</f>
        <v/>
      </c>
      <c r="Y106" s="67" t="str">
        <f>IF(Codes!AA112&lt;&gt;"",IF(Codes!AA112=1,100,IF(Codes!AA112=9,Paramètres!$D$162,IF(Codes!AA112=2,Paramètres!$D$163,IF(Codes!AA112=3,Paramètres!$D$164,IF(Codes!AA112="A","",0))))),"")</f>
        <v/>
      </c>
      <c r="Z106" s="67" t="str">
        <f>IF(Codes!AB112&lt;&gt;"",IF(Codes!AB112=1,100,IF(Codes!AB112=9,Paramètres!$D$162,IF(Codes!AB112=2,Paramètres!$D$163,IF(Codes!AB112=3,Paramètres!$D$164,IF(Codes!AB112="A","",0))))),"")</f>
        <v/>
      </c>
      <c r="AA106" s="67" t="str">
        <f>IF(Codes!AC112&lt;&gt;"",IF(Codes!AC112=1,100,IF(Codes!AC112=9,Paramètres!$D$162,IF(Codes!AC112=2,Paramètres!$D$163,IF(Codes!AC112=3,Paramètres!$D$164,IF(Codes!AC112="A","",0))))),"")</f>
        <v/>
      </c>
      <c r="AB106" s="67" t="str">
        <f>IF(Codes!AD112&lt;&gt;"",IF(Codes!AD112=1,100,IF(Codes!AD112=9,Paramètres!$D$162,IF(Codes!AD112=2,Paramètres!$D$163,IF(Codes!AD112=3,Paramètres!$D$164,IF(Codes!AD112="A","",0))))),"")</f>
        <v/>
      </c>
      <c r="AC106" s="67" t="str">
        <f>IF(Codes!AE112&lt;&gt;"",IF(Codes!AE112=1,100,IF(Codes!AE112=9,Paramètres!$D$162,IF(Codes!AE112=2,Paramètres!$D$163,IF(Codes!AE112=3,Paramètres!$D$164,IF(Codes!AE112="A","",0))))),"")</f>
        <v/>
      </c>
      <c r="AD106" s="67" t="str">
        <f>IF(Codes!AF112&lt;&gt;"",IF(Codes!AF112=1,100,IF(Codes!AF112=9,Paramètres!$D$162,IF(Codes!AF112=2,Paramètres!$D$163,IF(Codes!AF112=3,Paramètres!$D$164,IF(Codes!AF112="A","",0))))),"")</f>
        <v/>
      </c>
      <c r="AE106" s="67" t="str">
        <f>IF(Codes!AG112&lt;&gt;"",IF(Codes!AG112=1,100,IF(Codes!AG112=9,Paramètres!$D$162,IF(Codes!AG112=2,Paramètres!$D$163,IF(Codes!AG112=3,Paramètres!$D$164,IF(Codes!AG112="A","",0))))),"")</f>
        <v/>
      </c>
      <c r="AF106" s="67" t="str">
        <f>IF(Codes!AH112&lt;&gt;"",IF(Codes!AH112=1,100,IF(Codes!AH112=9,Paramètres!$D$162,IF(Codes!AH112=2,Paramètres!$D$163,IF(Codes!AH112=3,Paramètres!$D$164,IF(Codes!AH112="A","",0))))),"")</f>
        <v/>
      </c>
      <c r="AG106" s="67" t="str">
        <f>IF(Codes!AI112&lt;&gt;"",IF(Codes!AI112=1,100,IF(Codes!AI112=9,Paramètres!$D$162,IF(Codes!AI112=2,Paramètres!$D$163,IF(Codes!AI112=3,Paramètres!$D$164,IF(Codes!AI112="A","",0))))),"")</f>
        <v/>
      </c>
      <c r="AH106" s="67" t="str">
        <f>IF(Codes!AJ112&lt;&gt;"",IF(Codes!AJ112=1,100,IF(Codes!AJ112=9,Paramètres!$D$162,IF(Codes!AJ112=2,Paramètres!$D$163,IF(Codes!AJ112=3,Paramètres!$D$164,IF(Codes!AJ112="A","",0))))),"")</f>
        <v/>
      </c>
      <c r="AI106" s="67" t="str">
        <f>IF(Codes!AK112&lt;&gt;"",IF(Codes!AK112=1,100,IF(Codes!AK112=9,Paramètres!$D$162,IF(Codes!AK112=2,Paramètres!$D$163,IF(Codes!AK112=3,Paramètres!$D$164,IF(Codes!AK112="A","",0))))),"")</f>
        <v/>
      </c>
      <c r="AJ106" s="67" t="str">
        <f>IF(Codes!AL112&lt;&gt;"",IF(Codes!AL112=1,100,IF(Codes!AL112=9,Paramètres!$D$162,IF(Codes!AL112=2,Paramètres!$D$163,IF(Codes!AL112=3,Paramètres!$D$164,IF(Codes!AL112="A","",0))))),"")</f>
        <v/>
      </c>
      <c r="AK106" s="67" t="str">
        <f>IF(Codes!AM112&lt;&gt;"",IF(Codes!AM112=1,100,IF(Codes!AM112=9,Paramètres!$D$162,IF(Codes!AM112=2,Paramètres!$D$163,IF(Codes!AM112=3,Paramètres!$D$164,IF(Codes!AM112="A","",0))))),"")</f>
        <v/>
      </c>
      <c r="AL106" s="67" t="str">
        <f>IF(Codes!AN112&lt;&gt;"",IF(Codes!AN112=1,100,IF(Codes!AN112=9,Paramètres!$D$162,IF(Codes!AN112=2,Paramètres!$D$163,IF(Codes!AN112=3,Paramètres!$D$164,IF(Codes!AN112="A","",0))))),"")</f>
        <v/>
      </c>
      <c r="AM106" s="67" t="str">
        <f>IF(Codes!AO112&lt;&gt;"",IF(Codes!AO112=1,100,IF(Codes!AO112=9,50,IF(Codes!AO112=2,Paramètres!$D$163,IF(Codes!AO112=3,Paramètres!$D$164,IF(Codes!AO112="A","",0))))),"")</f>
        <v/>
      </c>
      <c r="AN106" s="67" t="str">
        <f>IF(Codes!AP112&lt;&gt;"",IF(Codes!AP112=1,100,IF(Codes!AP112=9,50,IF(Codes!AP112=2,Paramètres!$D$163,IF(Codes!AP112=3,Paramètres!$D$164,IF(Codes!AP112="A","",0))))),"")</f>
        <v/>
      </c>
      <c r="AO106" s="67" t="str">
        <f>IF(Codes!AQ112&lt;&gt;"",IF(Codes!AQ112=1,100,IF(Codes!AQ112=9,50,IF(Codes!AQ112=2,Paramètres!$D$163,IF(Codes!AQ112=3,Paramètres!$D$164,IF(Codes!AQ112="A","",0))))),"")</f>
        <v/>
      </c>
      <c r="AP106" s="67" t="str">
        <f>IF(Codes!AR112&lt;&gt;"",IF(Codes!AR112=1,100,IF(Codes!AR112=9,50,IF(Codes!AR112=2,Paramètres!$D$163,IF(Codes!AR112=3,Paramètres!$D$164,IF(Codes!AR112="A","",0))))),"")</f>
        <v/>
      </c>
      <c r="AQ106" s="67" t="str">
        <f>IF(Codes!AS112&lt;&gt;"",IF(Codes!AS112=1,100,IF(Codes!AS112=9,Paramètres!$D$162,IF(Codes!AS112=2,Paramètres!$D$163,IF(Codes!AS112=3,Paramètres!$D$164,IF(Codes!AS112="A","",0))))),"")</f>
        <v/>
      </c>
      <c r="AR106" s="67" t="str">
        <f>IF(Codes!AT112&lt;&gt;"",IF(Codes!AT112=1,100,IF(Codes!AT112=9,50,IF(Codes!AT112=2,Paramètres!$D$163,IF(Codes!AT112=3,Paramètres!$D$164,IF(Codes!AT112="A","",0))))),"")</f>
        <v/>
      </c>
      <c r="AS106" s="67" t="str">
        <f>IF(Codes!AU112&lt;&gt;"",IF(Codes!AU112=1,100,IF(Codes!AU112=9,Paramètres!$D$162,IF(Codes!AU112=2,Paramètres!$D$163,IF(Codes!AU112=3,Paramètres!$D$164,IF(Codes!AU112="A","",0))))),"")</f>
        <v/>
      </c>
      <c r="AT106" s="67" t="str">
        <f>IF(Codes!AV112&lt;&gt;"",IF(Codes!AV112=1,100,IF(Codes!AV112=9,50,IF(Codes!AV112=2,Paramètres!$D$163,IF(Codes!AV112=3,Paramètres!$D$164,IF(Codes!AV112="A","",0))))),"")</f>
        <v/>
      </c>
      <c r="AU106" s="67" t="str">
        <f>IF(Codes!AW112&lt;&gt;"",IF(Codes!AW112=1,100,IF(Codes!AW112=9,Paramètres!$D$162,IF(Codes!AW112=2,Paramètres!$D$163,IF(Codes!AW112=3,Paramètres!$D$164,IF(Codes!AW112="A","",0))))),"")</f>
        <v/>
      </c>
      <c r="AV106" s="67" t="str">
        <f>IF(Codes!AX112&lt;&gt;"",IF(Codes!AX112=1,100,IF(Codes!AX112=9,Paramètres!$D$162,IF(Codes!AX112=2,Paramètres!$D$163,IF(Codes!AX112=3,Paramètres!$D$164,IF(Codes!AX112="A","",0))))),"")</f>
        <v/>
      </c>
      <c r="AW106" s="67" t="str">
        <f>IF(Codes!AY112&lt;&gt;"",IF(Codes!AY112=1,100,IF(Codes!AY112=9,Paramètres!$D$162,IF(Codes!AY112=2,Paramètres!$D$163,IF(Codes!AY112=3,Paramètres!$D$164,IF(Codes!AY112="A","",0))))),"")</f>
        <v/>
      </c>
      <c r="AX106" s="67" t="str">
        <f>IF(Codes!AZ112&lt;&gt;"",IF(Codes!AZ112=1,100,IF(Codes!AZ112=9,50,IF(Codes!AZ112=2,Paramètres!$D$163,IF(Codes!AZ112=3,Paramètres!$D$164,IF(Codes!AZ112="A","",0))))),"")</f>
        <v/>
      </c>
      <c r="AY106" s="67" t="str">
        <f>IF(Codes!BA112&lt;&gt;"",IF(Codes!BA112=1,100,IF(Codes!BA112=9,Paramètres!$D$162,IF(Codes!BA112=2,Paramètres!$D$163,IF(Codes!BA112=3,Paramètres!$D$164,IF(Codes!BA112="A","",0))))),"")</f>
        <v/>
      </c>
      <c r="AZ106" s="67" t="str">
        <f>IF(Codes!BB112&lt;&gt;"",IF(Codes!BB112=1,100,IF(Codes!BB112=9,Paramètres!$D$162,IF(Codes!BB112=2,Paramètres!$D$163,IF(Codes!BB112=3,Paramètres!$D$164,IF(Codes!BB112="A","",0))))),"")</f>
        <v/>
      </c>
      <c r="BA106" s="67" t="str">
        <f>IF(Codes!BC112&lt;&gt;"",IF(Codes!BC112=1,100,IF(Codes!BC112=9,Paramètres!$D$162,IF(Codes!BC112=2,Paramètres!$D$163,IF(Codes!BC112=3,Paramètres!$D$164,IF(Codes!BC112="A","",0))))),"")</f>
        <v/>
      </c>
      <c r="BB106" s="67" t="str">
        <f>IF(Codes!BD112&lt;&gt;"",IF(Codes!BD112=1,100,IF(Codes!BD112=9,Paramètres!$D$162,IF(Codes!BD112=2,Paramètres!$D$163,IF(Codes!BD112=3,Paramètres!$D$164,IF(Codes!BD112="A","",0))))),"")</f>
        <v/>
      </c>
      <c r="BC106" s="67" t="str">
        <f>IF(Codes!BE112&lt;&gt;"",IF(Codes!BE112=1,100,IF(Codes!BE112=9,Paramètres!$D$162,IF(Codes!BE112=2,Paramètres!$D$163,IF(Codes!BE112=3,Paramètres!$D$164,IF(Codes!BE112="A","",0))))),"")</f>
        <v/>
      </c>
      <c r="BD106" s="67" t="str">
        <f>IF(Codes!BF112&lt;&gt;"",IF(Codes!BF112=1,100,IF(Codes!BF112=9,Paramètres!$D$162,IF(Codes!BF112=2,Paramètres!$D$163,IF(Codes!BF112=3,Paramètres!$D$164,IF(Codes!BF112="A","",0))))),"")</f>
        <v/>
      </c>
      <c r="BE106" s="67" t="str">
        <f>IF(Codes!BG112&lt;&gt;"",IF(Codes!BG112=1,100,IF(Codes!BG112=9,Paramètres!$D$162,IF(Codes!BG112=2,Paramètres!$D$163,IF(Codes!BG112=3,Paramètres!$D$164,IF(Codes!BG112="A","",0))))),"")</f>
        <v/>
      </c>
      <c r="BF106" s="67" t="str">
        <f>IF(Codes!BH112&lt;&gt;"",IF(Codes!BH112=1,100,IF(Codes!BH112=9,Paramètres!$D$162,IF(Codes!BH112=2,Paramètres!$D$163,IF(Codes!BH112=3,Paramètres!$D$164,IF(Codes!BH112="A","",0))))),"")</f>
        <v/>
      </c>
      <c r="BG106" s="67" t="str">
        <f>IF(Codes!BI112&lt;&gt;"",IF(Codes!BI112=1,100,IF(Codes!BI112=9,Paramètres!$D$162,IF(Codes!BI112=2,Paramètres!$D$163,IF(Codes!BI112=3,Paramètres!$D$164,IF(Codes!BI112="A","",0))))),"")</f>
        <v/>
      </c>
      <c r="BH106" s="67" t="str">
        <f>IF(Codes!BJ112&lt;&gt;"",IF(Codes!BJ112=1,100,IF(Codes!BJ112=9,50,IF(Codes!BJ112=2,Paramètres!$D$163,IF(Codes!BJ112=3,Paramètres!$D$164,IF(Codes!BJ112="A","",0))))),"")</f>
        <v/>
      </c>
      <c r="BI106" s="67" t="str">
        <f>IF(Codes!BK112&lt;&gt;"",IF(Codes!BK112=1,100,IF(Codes!BK112=9,Paramètres!$D$162,IF(Codes!BK112=2,Paramètres!$D$163,IF(Codes!BK112=3,Paramètres!$D$164,IF(Codes!BK112="A","",0))))),"")</f>
        <v/>
      </c>
      <c r="BJ106" s="67" t="str">
        <f>IF(Codes!BL112&lt;&gt;"",IF(Codes!BL112=1,100,IF(Codes!BL112=9,Paramètres!$D$162,IF(Codes!BL112=2,Paramètres!$D$163,IF(Codes!BL112=3,Paramètres!$D$164,IF(Codes!BL112="A","",0))))),"")</f>
        <v/>
      </c>
      <c r="BK106" s="67" t="str">
        <f>IF(Codes!BM112&lt;&gt;"",IF(Codes!BM112=1,100,IF(Codes!BM112=9,Paramètres!$D$162,IF(Codes!BM112=2,Paramètres!$D$163,IF(Codes!BM112=3,Paramètres!$D$164,IF(Codes!BM112="A","",0))))),"")</f>
        <v/>
      </c>
      <c r="BL106" s="67" t="str">
        <f>IF(Codes!BN112&lt;&gt;"",IF(Codes!BN112=1,100,IF(Codes!BN112=9,Paramètres!$D$162,IF(Codes!BN112=2,Paramètres!$D$163,IF(Codes!BN112=3,Paramètres!$D$164,IF(Codes!BN112="A","",0))))),"")</f>
        <v/>
      </c>
      <c r="BM106" s="67" t="str">
        <f>IF(Codes!BO112&lt;&gt;"",IF(Codes!BO112=1,100,IF(Codes!BO112=9,Paramètres!$D$162,IF(Codes!BO112=2,Paramètres!$D$163,IF(Codes!BO112=3,Paramètres!$D$164,IF(Codes!BO112="A","",0))))),"")</f>
        <v/>
      </c>
      <c r="BN106" s="67" t="str">
        <f>IF(Codes!BP112&lt;&gt;"",IF(Codes!BP112=1,100,IF(Codes!BP112=9,Paramètres!$D$162,IF(Codes!BP112=2,Paramètres!$D$163,IF(Codes!BP112=3,Paramètres!$D$164,IF(Codes!BP112="A","",0))))),"")</f>
        <v/>
      </c>
      <c r="BO106" s="67" t="str">
        <f>IF(Codes!BQ112&lt;&gt;"",IF(Codes!BQ112=1,100,IF(Codes!BQ112=9,Paramètres!$D$162,IF(Codes!BQ112=2,Paramètres!$D$163,IF(Codes!BQ112=3,Paramètres!$D$164,IF(Codes!BQ112="A","",0))))),"")</f>
        <v/>
      </c>
      <c r="BP106" s="67" t="str">
        <f>IF(Codes!BR112&lt;&gt;"",IF(Codes!BR112=1,100,IF(Codes!BR112=9,Paramètres!$D$162,IF(Codes!BR112=2,Paramètres!$D$163,IF(Codes!BR112=3,Paramètres!$D$164,IF(Codes!BR112="A","",0))))),"")</f>
        <v/>
      </c>
      <c r="BQ106" s="67" t="str">
        <f>IF(Codes!BS112&lt;&gt;"",IF(Codes!BS112=1,100,IF(Codes!BS112=9,Paramètres!$D$162,IF(Codes!BS112=2,Paramètres!$D$163,IF(Codes!BS112=3,Paramètres!$D$164,IF(Codes!BS112="A","",0))))),"")</f>
        <v/>
      </c>
      <c r="BR106" s="67" t="str">
        <f>IF(Codes!BT112&lt;&gt;"",IF(Codes!BT112=1,100,IF(Codes!BT112=9,Paramètres!$D$162,IF(Codes!BT112=2,Paramètres!$D$163,IF(Codes!BT112=3,Paramètres!$D$164,IF(Codes!BT112="A","",0))))),"")</f>
        <v/>
      </c>
      <c r="BS106" s="67" t="str">
        <f>IF(Codes!BU112&lt;&gt;"",IF(Codes!BU112=1,100,IF(Codes!BU112=9,Paramètres!$D$162,IF(Codes!BU112=2,Paramètres!$D$163,IF(Codes!BU112=3,Paramètres!$D$164,IF(Codes!BU112="A","",0))))),"")</f>
        <v/>
      </c>
      <c r="BT106" s="67" t="str">
        <f>Codes!C112</f>
        <v/>
      </c>
    </row>
    <row r="107" spans="1:72" s="70" customFormat="1" ht="23.25">
      <c r="A107" s="69" t="str">
        <f>Codes!C113</f>
        <v/>
      </c>
      <c r="B107" s="67" t="str">
        <f>IF(Codes!D113&lt;&gt;"",IF(Codes!D113=1,100,IF(Codes!D113=9,Paramètres!$D$162,IF(Codes!D113=2,Paramètres!$D$163,IF(Codes!D113=3,Paramètres!$D$164,IF(Codes!D113="A","",0))))),"")</f>
        <v/>
      </c>
      <c r="C107" s="67" t="str">
        <f>IF(Codes!E113&lt;&gt;"",IF(Codes!E113=1,100,IF(Codes!E113=9,Paramètres!$D$162,IF(Codes!E113=2,Paramètres!$D$163,IF(Codes!E113=3,Paramètres!$D$164,IF(Codes!E113="A","",0))))),"")</f>
        <v/>
      </c>
      <c r="D107" s="67" t="str">
        <f>IF(Codes!F113&lt;&gt;"",IF(Codes!F113=1,100,IF(Codes!F113=9,Paramètres!$D$162,IF(Codes!F113=2,Paramètres!$D$163,IF(Codes!F113=3,Paramètres!$D$164,IF(Codes!F113="A","",0))))),"")</f>
        <v/>
      </c>
      <c r="E107" s="67" t="str">
        <f>IF(Codes!G113&lt;&gt;"",IF(Codes!G113=1,100,IF(Codes!G113=9,Paramètres!$D$162,IF(Codes!G113=2,Paramètres!$D$163,IF(Codes!G113=3,Paramètres!$D$164,IF(Codes!G113="A","",0))))),"")</f>
        <v/>
      </c>
      <c r="F107" s="67" t="str">
        <f>IF(Codes!H113&lt;&gt;"",IF(Codes!H113=1,100,IF(Codes!H113=9,Paramètres!$D$162,IF(Codes!H113=2,Paramètres!$D$163,IF(Codes!H113=3,Paramètres!$D$164,IF(Codes!H113="A","",0))))),"")</f>
        <v/>
      </c>
      <c r="G107" s="67" t="str">
        <f>IF(Codes!I113&lt;&gt;"",IF(Codes!I113=1,100,IF(Codes!I113=9,Paramètres!$D$162,IF(Codes!I113=2,Paramètres!$D$163,IF(Codes!I113=3,Paramètres!$D$164,IF(Codes!I113="A","",0))))),"")</f>
        <v/>
      </c>
      <c r="H107" s="67" t="str">
        <f>IF(Codes!J113&lt;&gt;"",IF(Codes!J113=1,100,IF(Codes!J113=9,Paramètres!$D$162,IF(Codes!J113=2,Paramètres!$D$163,IF(Codes!J113=3,Paramètres!$D$164,IF(Codes!J113="A","",0))))),"")</f>
        <v/>
      </c>
      <c r="I107" s="67" t="str">
        <f>IF(Codes!K113&lt;&gt;"",IF(Codes!K113=1,100,IF(Codes!K113=9,Paramètres!$D$162,IF(Codes!K113=2,Paramètres!$D$163,IF(Codes!K113=3,Paramètres!$D$164,IF(Codes!K113="A","",0))))),"")</f>
        <v/>
      </c>
      <c r="J107" s="67" t="str">
        <f>IF(Codes!L113&lt;&gt;"",IF(Codes!L113=1,100,IF(Codes!L113=9,Paramètres!$D$162,IF(Codes!L113=2,Paramètres!$D$163,IF(Codes!L113=3,Paramètres!$D$164,IF(Codes!L113="A","",0))))),"")</f>
        <v/>
      </c>
      <c r="K107" s="67" t="str">
        <f>IF(Codes!M113&lt;&gt;"",IF(Codes!M113=1,100,IF(Codes!M113=9,Paramètres!$D$162,IF(Codes!M113=2,Paramètres!$D$163,IF(Codes!M113=3,Paramètres!$D$164,IF(Codes!M113="A","",0))))),"")</f>
        <v/>
      </c>
      <c r="L107" s="67" t="str">
        <f>IF(Codes!N113&lt;&gt;"",IF(Codes!N113=1,100,IF(Codes!N113=9,Paramètres!$D$162,IF(Codes!N113=2,Paramètres!$D$163,IF(Codes!N113=3,Paramètres!$D$164,IF(Codes!N113="A","",0))))),"")</f>
        <v/>
      </c>
      <c r="M107" s="67" t="str">
        <f>IF(Codes!O113&lt;&gt;"",IF(Codes!O113=1,100,IF(Codes!O113=9,Paramètres!$D$162,IF(Codes!O113=2,Paramètres!$D$163,IF(Codes!O113=3,Paramètres!$D$164,IF(Codes!O113="A","",0))))),"")</f>
        <v/>
      </c>
      <c r="N107" s="67" t="str">
        <f>IF(Codes!P113&lt;&gt;"",IF(Codes!P113=1,100,IF(Codes!P113=9,Paramètres!$D$162,IF(Codes!P113=2,Paramètres!$D$163,IF(Codes!P113=3,Paramètres!$D$164,IF(Codes!P113="A","",0))))),"")</f>
        <v/>
      </c>
      <c r="O107" s="67" t="str">
        <f>IF(Codes!Q113&lt;&gt;"",IF(Codes!Q113=1,100,IF(Codes!Q113=9,Paramètres!$D$162,IF(Codes!Q113=2,Paramètres!$D$163,IF(Codes!Q113=3,Paramètres!$D$164,IF(Codes!Q113="A","",0))))),"")</f>
        <v/>
      </c>
      <c r="P107" s="67" t="str">
        <f>IF(Codes!R113&lt;&gt;"",IF(Codes!R113=1,100,IF(Codes!R113=9,Paramètres!$D$162,IF(Codes!R113=2,Paramètres!$D$163,IF(Codes!R113=3,Paramètres!$D$164,IF(Codes!R113="A","",0))))),"")</f>
        <v/>
      </c>
      <c r="Q107" s="67" t="str">
        <f>IF(Codes!S113&lt;&gt;"",IF(Codes!S113=1,100,IF(Codes!S113=9,Paramètres!$D$162,IF(Codes!S113=2,Paramètres!$D$163,IF(Codes!S113=3,Paramètres!$D$164,IF(Codes!S113="A","",0))))),"")</f>
        <v/>
      </c>
      <c r="R107" s="67" t="str">
        <f>IF(Codes!T113&lt;&gt;"",IF(Codes!T113=1,100,IF(Codes!T113=9,Paramètres!$D$162,IF(Codes!T113=2,Paramètres!$D$163,IF(Codes!T113=3,Paramètres!$D$164,IF(Codes!T113="A","",0))))),"")</f>
        <v/>
      </c>
      <c r="S107" s="67" t="str">
        <f>IF(Codes!U113&lt;&gt;"",IF(Codes!U113=1,100,IF(Codes!U113=9,Paramètres!$D$162,IF(Codes!U113=2,Paramètres!$D$163,IF(Codes!U113=3,Paramètres!$D$164,IF(Codes!U113="A","",0))))),"")</f>
        <v/>
      </c>
      <c r="T107" s="67" t="str">
        <f>IF(Codes!V113&lt;&gt;"",IF(Codes!V113=1,100,IF(Codes!V113=9,Paramètres!$D$162,IF(Codes!V113=2,Paramètres!$D$163,IF(Codes!V113=3,Paramètres!$D$164,IF(Codes!V113="A","",0))))),"")</f>
        <v/>
      </c>
      <c r="U107" s="67" t="str">
        <f>IF(Codes!W113&lt;&gt;"",IF(Codes!W113=1,100,IF(Codes!W113=9,Paramètres!$D$162,IF(Codes!W113=2,Paramètres!$D$163,IF(Codes!W113=3,Paramètres!$D$164,IF(Codes!W113="A","",0))))),"")</f>
        <v/>
      </c>
      <c r="V107" s="67" t="str">
        <f>IF(Codes!X113&lt;&gt;"",IF(Codes!X113=1,100,IF(Codes!X113=9,Paramètres!$D$162,IF(Codes!X113=2,Paramètres!$D$163,IF(Codes!X113=3,Paramètres!$D$164,IF(Codes!X113="A","",0))))),"")</f>
        <v/>
      </c>
      <c r="W107" s="67" t="str">
        <f>IF(Codes!Y113&lt;&gt;"",IF(Codes!Y113=1,100,IF(Codes!Y113=9,Paramètres!$D$162,IF(Codes!Y113=2,Paramètres!$D$163,IF(Codes!Y113=3,Paramètres!$D$164,IF(Codes!Y113="A","",0))))),"")</f>
        <v/>
      </c>
      <c r="X107" s="67" t="str">
        <f>IF(Codes!Z113&lt;&gt;"",IF(Codes!Z113=1,100,IF(Codes!Z113=9,Paramètres!$D$162,IF(Codes!Z113=2,Paramètres!$D$163,IF(Codes!Z113=3,Paramètres!$D$164,IF(Codes!Z113="A","",0))))),"")</f>
        <v/>
      </c>
      <c r="Y107" s="67" t="str">
        <f>IF(Codes!AA113&lt;&gt;"",IF(Codes!AA113=1,100,IF(Codes!AA113=9,Paramètres!$D$162,IF(Codes!AA113=2,Paramètres!$D$163,IF(Codes!AA113=3,Paramètres!$D$164,IF(Codes!AA113="A","",0))))),"")</f>
        <v/>
      </c>
      <c r="Z107" s="67" t="str">
        <f>IF(Codes!AB113&lt;&gt;"",IF(Codes!AB113=1,100,IF(Codes!AB113=9,Paramètres!$D$162,IF(Codes!AB113=2,Paramètres!$D$163,IF(Codes!AB113=3,Paramètres!$D$164,IF(Codes!AB113="A","",0))))),"")</f>
        <v/>
      </c>
      <c r="AA107" s="67" t="str">
        <f>IF(Codes!AC113&lt;&gt;"",IF(Codes!AC113=1,100,IF(Codes!AC113=9,Paramètres!$D$162,IF(Codes!AC113=2,Paramètres!$D$163,IF(Codes!AC113=3,Paramètres!$D$164,IF(Codes!AC113="A","",0))))),"")</f>
        <v/>
      </c>
      <c r="AB107" s="67" t="str">
        <f>IF(Codes!AD113&lt;&gt;"",IF(Codes!AD113=1,100,IF(Codes!AD113=9,Paramètres!$D$162,IF(Codes!AD113=2,Paramètres!$D$163,IF(Codes!AD113=3,Paramètres!$D$164,IF(Codes!AD113="A","",0))))),"")</f>
        <v/>
      </c>
      <c r="AC107" s="67" t="str">
        <f>IF(Codes!AE113&lt;&gt;"",IF(Codes!AE113=1,100,IF(Codes!AE113=9,Paramètres!$D$162,IF(Codes!AE113=2,Paramètres!$D$163,IF(Codes!AE113=3,Paramètres!$D$164,IF(Codes!AE113="A","",0))))),"")</f>
        <v/>
      </c>
      <c r="AD107" s="67" t="str">
        <f>IF(Codes!AF113&lt;&gt;"",IF(Codes!AF113=1,100,IF(Codes!AF113=9,Paramètres!$D$162,IF(Codes!AF113=2,Paramètres!$D$163,IF(Codes!AF113=3,Paramètres!$D$164,IF(Codes!AF113="A","",0))))),"")</f>
        <v/>
      </c>
      <c r="AE107" s="67" t="str">
        <f>IF(Codes!AG113&lt;&gt;"",IF(Codes!AG113=1,100,IF(Codes!AG113=9,Paramètres!$D$162,IF(Codes!AG113=2,Paramètres!$D$163,IF(Codes!AG113=3,Paramètres!$D$164,IF(Codes!AG113="A","",0))))),"")</f>
        <v/>
      </c>
      <c r="AF107" s="67" t="str">
        <f>IF(Codes!AH113&lt;&gt;"",IF(Codes!AH113=1,100,IF(Codes!AH113=9,Paramètres!$D$162,IF(Codes!AH113=2,Paramètres!$D$163,IF(Codes!AH113=3,Paramètres!$D$164,IF(Codes!AH113="A","",0))))),"")</f>
        <v/>
      </c>
      <c r="AG107" s="67" t="str">
        <f>IF(Codes!AI113&lt;&gt;"",IF(Codes!AI113=1,100,IF(Codes!AI113=9,Paramètres!$D$162,IF(Codes!AI113=2,Paramètres!$D$163,IF(Codes!AI113=3,Paramètres!$D$164,IF(Codes!AI113="A","",0))))),"")</f>
        <v/>
      </c>
      <c r="AH107" s="67" t="str">
        <f>IF(Codes!AJ113&lt;&gt;"",IF(Codes!AJ113=1,100,IF(Codes!AJ113=9,Paramètres!$D$162,IF(Codes!AJ113=2,Paramètres!$D$163,IF(Codes!AJ113=3,Paramètres!$D$164,IF(Codes!AJ113="A","",0))))),"")</f>
        <v/>
      </c>
      <c r="AI107" s="67" t="str">
        <f>IF(Codes!AK113&lt;&gt;"",IF(Codes!AK113=1,100,IF(Codes!AK113=9,Paramètres!$D$162,IF(Codes!AK113=2,Paramètres!$D$163,IF(Codes!AK113=3,Paramètres!$D$164,IF(Codes!AK113="A","",0))))),"")</f>
        <v/>
      </c>
      <c r="AJ107" s="67" t="str">
        <f>IF(Codes!AL113&lt;&gt;"",IF(Codes!AL113=1,100,IF(Codes!AL113=9,Paramètres!$D$162,IF(Codes!AL113=2,Paramètres!$D$163,IF(Codes!AL113=3,Paramètres!$D$164,IF(Codes!AL113="A","",0))))),"")</f>
        <v/>
      </c>
      <c r="AK107" s="67" t="str">
        <f>IF(Codes!AM113&lt;&gt;"",IF(Codes!AM113=1,100,IF(Codes!AM113=9,Paramètres!$D$162,IF(Codes!AM113=2,Paramètres!$D$163,IF(Codes!AM113=3,Paramètres!$D$164,IF(Codes!AM113="A","",0))))),"")</f>
        <v/>
      </c>
      <c r="AL107" s="67" t="str">
        <f>IF(Codes!AN113&lt;&gt;"",IF(Codes!AN113=1,100,IF(Codes!AN113=9,Paramètres!$D$162,IF(Codes!AN113=2,Paramètres!$D$163,IF(Codes!AN113=3,Paramètres!$D$164,IF(Codes!AN113="A","",0))))),"")</f>
        <v/>
      </c>
      <c r="AM107" s="67" t="str">
        <f>IF(Codes!AO113&lt;&gt;"",IF(Codes!AO113=1,100,IF(Codes!AO113=9,50,IF(Codes!AO113=2,Paramètres!$D$163,IF(Codes!AO113=3,Paramètres!$D$164,IF(Codes!AO113="A","",0))))),"")</f>
        <v/>
      </c>
      <c r="AN107" s="67" t="str">
        <f>IF(Codes!AP113&lt;&gt;"",IF(Codes!AP113=1,100,IF(Codes!AP113=9,50,IF(Codes!AP113=2,Paramètres!$D$163,IF(Codes!AP113=3,Paramètres!$D$164,IF(Codes!AP113="A","",0))))),"")</f>
        <v/>
      </c>
      <c r="AO107" s="67" t="str">
        <f>IF(Codes!AQ113&lt;&gt;"",IF(Codes!AQ113=1,100,IF(Codes!AQ113=9,50,IF(Codes!AQ113=2,Paramètres!$D$163,IF(Codes!AQ113=3,Paramètres!$D$164,IF(Codes!AQ113="A","",0))))),"")</f>
        <v/>
      </c>
      <c r="AP107" s="67" t="str">
        <f>IF(Codes!AR113&lt;&gt;"",IF(Codes!AR113=1,100,IF(Codes!AR113=9,50,IF(Codes!AR113=2,Paramètres!$D$163,IF(Codes!AR113=3,Paramètres!$D$164,IF(Codes!AR113="A","",0))))),"")</f>
        <v/>
      </c>
      <c r="AQ107" s="67" t="str">
        <f>IF(Codes!AS113&lt;&gt;"",IF(Codes!AS113=1,100,IF(Codes!AS113=9,Paramètres!$D$162,IF(Codes!AS113=2,Paramètres!$D$163,IF(Codes!AS113=3,Paramètres!$D$164,IF(Codes!AS113="A","",0))))),"")</f>
        <v/>
      </c>
      <c r="AR107" s="67" t="str">
        <f>IF(Codes!AT113&lt;&gt;"",IF(Codes!AT113=1,100,IF(Codes!AT113=9,50,IF(Codes!AT113=2,Paramètres!$D$163,IF(Codes!AT113=3,Paramètres!$D$164,IF(Codes!AT113="A","",0))))),"")</f>
        <v/>
      </c>
      <c r="AS107" s="67" t="str">
        <f>IF(Codes!AU113&lt;&gt;"",IF(Codes!AU113=1,100,IF(Codes!AU113=9,Paramètres!$D$162,IF(Codes!AU113=2,Paramètres!$D$163,IF(Codes!AU113=3,Paramètres!$D$164,IF(Codes!AU113="A","",0))))),"")</f>
        <v/>
      </c>
      <c r="AT107" s="67" t="str">
        <f>IF(Codes!AV113&lt;&gt;"",IF(Codes!AV113=1,100,IF(Codes!AV113=9,50,IF(Codes!AV113=2,Paramètres!$D$163,IF(Codes!AV113=3,Paramètres!$D$164,IF(Codes!AV113="A","",0))))),"")</f>
        <v/>
      </c>
      <c r="AU107" s="67" t="str">
        <f>IF(Codes!AW113&lt;&gt;"",IF(Codes!AW113=1,100,IF(Codes!AW113=9,Paramètres!$D$162,IF(Codes!AW113=2,Paramètres!$D$163,IF(Codes!AW113=3,Paramètres!$D$164,IF(Codes!AW113="A","",0))))),"")</f>
        <v/>
      </c>
      <c r="AV107" s="67" t="str">
        <f>IF(Codes!AX113&lt;&gt;"",IF(Codes!AX113=1,100,IF(Codes!AX113=9,Paramètres!$D$162,IF(Codes!AX113=2,Paramètres!$D$163,IF(Codes!AX113=3,Paramètres!$D$164,IF(Codes!AX113="A","",0))))),"")</f>
        <v/>
      </c>
      <c r="AW107" s="67" t="str">
        <f>IF(Codes!AY113&lt;&gt;"",IF(Codes!AY113=1,100,IF(Codes!AY113=9,Paramètres!$D$162,IF(Codes!AY113=2,Paramètres!$D$163,IF(Codes!AY113=3,Paramètres!$D$164,IF(Codes!AY113="A","",0))))),"")</f>
        <v/>
      </c>
      <c r="AX107" s="67" t="str">
        <f>IF(Codes!AZ113&lt;&gt;"",IF(Codes!AZ113=1,100,IF(Codes!AZ113=9,50,IF(Codes!AZ113=2,Paramètres!$D$163,IF(Codes!AZ113=3,Paramètres!$D$164,IF(Codes!AZ113="A","",0))))),"")</f>
        <v/>
      </c>
      <c r="AY107" s="67" t="str">
        <f>IF(Codes!BA113&lt;&gt;"",IF(Codes!BA113=1,100,IF(Codes!BA113=9,Paramètres!$D$162,IF(Codes!BA113=2,Paramètres!$D$163,IF(Codes!BA113=3,Paramètres!$D$164,IF(Codes!BA113="A","",0))))),"")</f>
        <v/>
      </c>
      <c r="AZ107" s="67" t="str">
        <f>IF(Codes!BB113&lt;&gt;"",IF(Codes!BB113=1,100,IF(Codes!BB113=9,Paramètres!$D$162,IF(Codes!BB113=2,Paramètres!$D$163,IF(Codes!BB113=3,Paramètres!$D$164,IF(Codes!BB113="A","",0))))),"")</f>
        <v/>
      </c>
      <c r="BA107" s="67" t="str">
        <f>IF(Codes!BC113&lt;&gt;"",IF(Codes!BC113=1,100,IF(Codes!BC113=9,Paramètres!$D$162,IF(Codes!BC113=2,Paramètres!$D$163,IF(Codes!BC113=3,Paramètres!$D$164,IF(Codes!BC113="A","",0))))),"")</f>
        <v/>
      </c>
      <c r="BB107" s="67" t="str">
        <f>IF(Codes!BD113&lt;&gt;"",IF(Codes!BD113=1,100,IF(Codes!BD113=9,Paramètres!$D$162,IF(Codes!BD113=2,Paramètres!$D$163,IF(Codes!BD113=3,Paramètres!$D$164,IF(Codes!BD113="A","",0))))),"")</f>
        <v/>
      </c>
      <c r="BC107" s="67" t="str">
        <f>IF(Codes!BE113&lt;&gt;"",IF(Codes!BE113=1,100,IF(Codes!BE113=9,Paramètres!$D$162,IF(Codes!BE113=2,Paramètres!$D$163,IF(Codes!BE113=3,Paramètres!$D$164,IF(Codes!BE113="A","",0))))),"")</f>
        <v/>
      </c>
      <c r="BD107" s="67" t="str">
        <f>IF(Codes!BF113&lt;&gt;"",IF(Codes!BF113=1,100,IF(Codes!BF113=9,Paramètres!$D$162,IF(Codes!BF113=2,Paramètres!$D$163,IF(Codes!BF113=3,Paramètres!$D$164,IF(Codes!BF113="A","",0))))),"")</f>
        <v/>
      </c>
      <c r="BE107" s="67" t="str">
        <f>IF(Codes!BG113&lt;&gt;"",IF(Codes!BG113=1,100,IF(Codes!BG113=9,Paramètres!$D$162,IF(Codes!BG113=2,Paramètres!$D$163,IF(Codes!BG113=3,Paramètres!$D$164,IF(Codes!BG113="A","",0))))),"")</f>
        <v/>
      </c>
      <c r="BF107" s="67" t="str">
        <f>IF(Codes!BH113&lt;&gt;"",IF(Codes!BH113=1,100,IF(Codes!BH113=9,Paramètres!$D$162,IF(Codes!BH113=2,Paramètres!$D$163,IF(Codes!BH113=3,Paramètres!$D$164,IF(Codes!BH113="A","",0))))),"")</f>
        <v/>
      </c>
      <c r="BG107" s="67" t="str">
        <f>IF(Codes!BI113&lt;&gt;"",IF(Codes!BI113=1,100,IF(Codes!BI113=9,Paramètres!$D$162,IF(Codes!BI113=2,Paramètres!$D$163,IF(Codes!BI113=3,Paramètres!$D$164,IF(Codes!BI113="A","",0))))),"")</f>
        <v/>
      </c>
      <c r="BH107" s="67" t="str">
        <f>IF(Codes!BJ113&lt;&gt;"",IF(Codes!BJ113=1,100,IF(Codes!BJ113=9,50,IF(Codes!BJ113=2,Paramètres!$D$163,IF(Codes!BJ113=3,Paramètres!$D$164,IF(Codes!BJ113="A","",0))))),"")</f>
        <v/>
      </c>
      <c r="BI107" s="67" t="str">
        <f>IF(Codes!BK113&lt;&gt;"",IF(Codes!BK113=1,100,IF(Codes!BK113=9,Paramètres!$D$162,IF(Codes!BK113=2,Paramètres!$D$163,IF(Codes!BK113=3,Paramètres!$D$164,IF(Codes!BK113="A","",0))))),"")</f>
        <v/>
      </c>
      <c r="BJ107" s="67" t="str">
        <f>IF(Codes!BL113&lt;&gt;"",IF(Codes!BL113=1,100,IF(Codes!BL113=9,Paramètres!$D$162,IF(Codes!BL113=2,Paramètres!$D$163,IF(Codes!BL113=3,Paramètres!$D$164,IF(Codes!BL113="A","",0))))),"")</f>
        <v/>
      </c>
      <c r="BK107" s="67" t="str">
        <f>IF(Codes!BM113&lt;&gt;"",IF(Codes!BM113=1,100,IF(Codes!BM113=9,Paramètres!$D$162,IF(Codes!BM113=2,Paramètres!$D$163,IF(Codes!BM113=3,Paramètres!$D$164,IF(Codes!BM113="A","",0))))),"")</f>
        <v/>
      </c>
      <c r="BL107" s="67" t="str">
        <f>IF(Codes!BN113&lt;&gt;"",IF(Codes!BN113=1,100,IF(Codes!BN113=9,Paramètres!$D$162,IF(Codes!BN113=2,Paramètres!$D$163,IF(Codes!BN113=3,Paramètres!$D$164,IF(Codes!BN113="A","",0))))),"")</f>
        <v/>
      </c>
      <c r="BM107" s="67" t="str">
        <f>IF(Codes!BO113&lt;&gt;"",IF(Codes!BO113=1,100,IF(Codes!BO113=9,Paramètres!$D$162,IF(Codes!BO113=2,Paramètres!$D$163,IF(Codes!BO113=3,Paramètres!$D$164,IF(Codes!BO113="A","",0))))),"")</f>
        <v/>
      </c>
      <c r="BN107" s="67" t="str">
        <f>IF(Codes!BP113&lt;&gt;"",IF(Codes!BP113=1,100,IF(Codes!BP113=9,Paramètres!$D$162,IF(Codes!BP113=2,Paramètres!$D$163,IF(Codes!BP113=3,Paramètres!$D$164,IF(Codes!BP113="A","",0))))),"")</f>
        <v/>
      </c>
      <c r="BO107" s="67" t="str">
        <f>IF(Codes!BQ113&lt;&gt;"",IF(Codes!BQ113=1,100,IF(Codes!BQ113=9,Paramètres!$D$162,IF(Codes!BQ113=2,Paramètres!$D$163,IF(Codes!BQ113=3,Paramètres!$D$164,IF(Codes!BQ113="A","",0))))),"")</f>
        <v/>
      </c>
      <c r="BP107" s="67" t="str">
        <f>IF(Codes!BR113&lt;&gt;"",IF(Codes!BR113=1,100,IF(Codes!BR113=9,Paramètres!$D$162,IF(Codes!BR113=2,Paramètres!$D$163,IF(Codes!BR113=3,Paramètres!$D$164,IF(Codes!BR113="A","",0))))),"")</f>
        <v/>
      </c>
      <c r="BQ107" s="67" t="str">
        <f>IF(Codes!BS113&lt;&gt;"",IF(Codes!BS113=1,100,IF(Codes!BS113=9,Paramètres!$D$162,IF(Codes!BS113=2,Paramètres!$D$163,IF(Codes!BS113=3,Paramètres!$D$164,IF(Codes!BS113="A","",0))))),"")</f>
        <v/>
      </c>
      <c r="BR107" s="67" t="str">
        <f>IF(Codes!BT113&lt;&gt;"",IF(Codes!BT113=1,100,IF(Codes!BT113=9,Paramètres!$D$162,IF(Codes!BT113=2,Paramètres!$D$163,IF(Codes!BT113=3,Paramètres!$D$164,IF(Codes!BT113="A","",0))))),"")</f>
        <v/>
      </c>
      <c r="BS107" s="67" t="str">
        <f>IF(Codes!BU113&lt;&gt;"",IF(Codes!BU113=1,100,IF(Codes!BU113=9,Paramètres!$D$162,IF(Codes!BU113=2,Paramètres!$D$163,IF(Codes!BU113=3,Paramètres!$D$164,IF(Codes!BU113="A","",0))))),"")</f>
        <v/>
      </c>
      <c r="BT107" s="67" t="str">
        <f>Codes!C113</f>
        <v/>
      </c>
    </row>
    <row r="108" spans="1:72" s="70" customFormat="1" ht="23.25">
      <c r="A108" s="69" t="str">
        <f>Codes!C114</f>
        <v/>
      </c>
      <c r="B108" s="67" t="str">
        <f>IF(Codes!D114&lt;&gt;"",IF(Codes!D114=1,100,IF(Codes!D114=9,Paramètres!$D$162,IF(Codes!D114=2,Paramètres!$D$163,IF(Codes!D114=3,Paramètres!$D$164,IF(Codes!D114="A","",0))))),"")</f>
        <v/>
      </c>
      <c r="C108" s="67" t="str">
        <f>IF(Codes!E114&lt;&gt;"",IF(Codes!E114=1,100,IF(Codes!E114=9,Paramètres!$D$162,IF(Codes!E114=2,Paramètres!$D$163,IF(Codes!E114=3,Paramètres!$D$164,IF(Codes!E114="A","",0))))),"")</f>
        <v/>
      </c>
      <c r="D108" s="67" t="str">
        <f>IF(Codes!F114&lt;&gt;"",IF(Codes!F114=1,100,IF(Codes!F114=9,Paramètres!$D$162,IF(Codes!F114=2,Paramètres!$D$163,IF(Codes!F114=3,Paramètres!$D$164,IF(Codes!F114="A","",0))))),"")</f>
        <v/>
      </c>
      <c r="E108" s="67" t="str">
        <f>IF(Codes!G114&lt;&gt;"",IF(Codes!G114=1,100,IF(Codes!G114=9,Paramètres!$D$162,IF(Codes!G114=2,Paramètres!$D$163,IF(Codes!G114=3,Paramètres!$D$164,IF(Codes!G114="A","",0))))),"")</f>
        <v/>
      </c>
      <c r="F108" s="67" t="str">
        <f>IF(Codes!H114&lt;&gt;"",IF(Codes!H114=1,100,IF(Codes!H114=9,Paramètres!$D$162,IF(Codes!H114=2,Paramètres!$D$163,IF(Codes!H114=3,Paramètres!$D$164,IF(Codes!H114="A","",0))))),"")</f>
        <v/>
      </c>
      <c r="G108" s="67" t="str">
        <f>IF(Codes!I114&lt;&gt;"",IF(Codes!I114=1,100,IF(Codes!I114=9,Paramètres!$D$162,IF(Codes!I114=2,Paramètres!$D$163,IF(Codes!I114=3,Paramètres!$D$164,IF(Codes!I114="A","",0))))),"")</f>
        <v/>
      </c>
      <c r="H108" s="67" t="str">
        <f>IF(Codes!J114&lt;&gt;"",IF(Codes!J114=1,100,IF(Codes!J114=9,Paramètres!$D$162,IF(Codes!J114=2,Paramètres!$D$163,IF(Codes!J114=3,Paramètres!$D$164,IF(Codes!J114="A","",0))))),"")</f>
        <v/>
      </c>
      <c r="I108" s="67" t="str">
        <f>IF(Codes!K114&lt;&gt;"",IF(Codes!K114=1,100,IF(Codes!K114=9,Paramètres!$D$162,IF(Codes!K114=2,Paramètres!$D$163,IF(Codes!K114=3,Paramètres!$D$164,IF(Codes!K114="A","",0))))),"")</f>
        <v/>
      </c>
      <c r="J108" s="67" t="str">
        <f>IF(Codes!L114&lt;&gt;"",IF(Codes!L114=1,100,IF(Codes!L114=9,Paramètres!$D$162,IF(Codes!L114=2,Paramètres!$D$163,IF(Codes!L114=3,Paramètres!$D$164,IF(Codes!L114="A","",0))))),"")</f>
        <v/>
      </c>
      <c r="K108" s="67" t="str">
        <f>IF(Codes!M114&lt;&gt;"",IF(Codes!M114=1,100,IF(Codes!M114=9,Paramètres!$D$162,IF(Codes!M114=2,Paramètres!$D$163,IF(Codes!M114=3,Paramètres!$D$164,IF(Codes!M114="A","",0))))),"")</f>
        <v/>
      </c>
      <c r="L108" s="67" t="str">
        <f>IF(Codes!N114&lt;&gt;"",IF(Codes!N114=1,100,IF(Codes!N114=9,Paramètres!$D$162,IF(Codes!N114=2,Paramètres!$D$163,IF(Codes!N114=3,Paramètres!$D$164,IF(Codes!N114="A","",0))))),"")</f>
        <v/>
      </c>
      <c r="M108" s="67" t="str">
        <f>IF(Codes!O114&lt;&gt;"",IF(Codes!O114=1,100,IF(Codes!O114=9,Paramètres!$D$162,IF(Codes!O114=2,Paramètres!$D$163,IF(Codes!O114=3,Paramètres!$D$164,IF(Codes!O114="A","",0))))),"")</f>
        <v/>
      </c>
      <c r="N108" s="67" t="str">
        <f>IF(Codes!P114&lt;&gt;"",IF(Codes!P114=1,100,IF(Codes!P114=9,Paramètres!$D$162,IF(Codes!P114=2,Paramètres!$D$163,IF(Codes!P114=3,Paramètres!$D$164,IF(Codes!P114="A","",0))))),"")</f>
        <v/>
      </c>
      <c r="O108" s="67" t="str">
        <f>IF(Codes!Q114&lt;&gt;"",IF(Codes!Q114=1,100,IF(Codes!Q114=9,Paramètres!$D$162,IF(Codes!Q114=2,Paramètres!$D$163,IF(Codes!Q114=3,Paramètres!$D$164,IF(Codes!Q114="A","",0))))),"")</f>
        <v/>
      </c>
      <c r="P108" s="67" t="str">
        <f>IF(Codes!R114&lt;&gt;"",IF(Codes!R114=1,100,IF(Codes!R114=9,Paramètres!$D$162,IF(Codes!R114=2,Paramètres!$D$163,IF(Codes!R114=3,Paramètres!$D$164,IF(Codes!R114="A","",0))))),"")</f>
        <v/>
      </c>
      <c r="Q108" s="67" t="str">
        <f>IF(Codes!S114&lt;&gt;"",IF(Codes!S114=1,100,IF(Codes!S114=9,Paramètres!$D$162,IF(Codes!S114=2,Paramètres!$D$163,IF(Codes!S114=3,Paramètres!$D$164,IF(Codes!S114="A","",0))))),"")</f>
        <v/>
      </c>
      <c r="R108" s="67" t="str">
        <f>IF(Codes!T114&lt;&gt;"",IF(Codes!T114=1,100,IF(Codes!T114=9,Paramètres!$D$162,IF(Codes!T114=2,Paramètres!$D$163,IF(Codes!T114=3,Paramètres!$D$164,IF(Codes!T114="A","",0))))),"")</f>
        <v/>
      </c>
      <c r="S108" s="67" t="str">
        <f>IF(Codes!U114&lt;&gt;"",IF(Codes!U114=1,100,IF(Codes!U114=9,Paramètres!$D$162,IF(Codes!U114=2,Paramètres!$D$163,IF(Codes!U114=3,Paramètres!$D$164,IF(Codes!U114="A","",0))))),"")</f>
        <v/>
      </c>
      <c r="T108" s="67" t="str">
        <f>IF(Codes!V114&lt;&gt;"",IF(Codes!V114=1,100,IF(Codes!V114=9,Paramètres!$D$162,IF(Codes!V114=2,Paramètres!$D$163,IF(Codes!V114=3,Paramètres!$D$164,IF(Codes!V114="A","",0))))),"")</f>
        <v/>
      </c>
      <c r="U108" s="67" t="str">
        <f>IF(Codes!W114&lt;&gt;"",IF(Codes!W114=1,100,IF(Codes!W114=9,Paramètres!$D$162,IF(Codes!W114=2,Paramètres!$D$163,IF(Codes!W114=3,Paramètres!$D$164,IF(Codes!W114="A","",0))))),"")</f>
        <v/>
      </c>
      <c r="V108" s="67" t="str">
        <f>IF(Codes!X114&lt;&gt;"",IF(Codes!X114=1,100,IF(Codes!X114=9,Paramètres!$D$162,IF(Codes!X114=2,Paramètres!$D$163,IF(Codes!X114=3,Paramètres!$D$164,IF(Codes!X114="A","",0))))),"")</f>
        <v/>
      </c>
      <c r="W108" s="67" t="str">
        <f>IF(Codes!Y114&lt;&gt;"",IF(Codes!Y114=1,100,IF(Codes!Y114=9,Paramètres!$D$162,IF(Codes!Y114=2,Paramètres!$D$163,IF(Codes!Y114=3,Paramètres!$D$164,IF(Codes!Y114="A","",0))))),"")</f>
        <v/>
      </c>
      <c r="X108" s="67" t="str">
        <f>IF(Codes!Z114&lt;&gt;"",IF(Codes!Z114=1,100,IF(Codes!Z114=9,Paramètres!$D$162,IF(Codes!Z114=2,Paramètres!$D$163,IF(Codes!Z114=3,Paramètres!$D$164,IF(Codes!Z114="A","",0))))),"")</f>
        <v/>
      </c>
      <c r="Y108" s="67" t="str">
        <f>IF(Codes!AA114&lt;&gt;"",IF(Codes!AA114=1,100,IF(Codes!AA114=9,Paramètres!$D$162,IF(Codes!AA114=2,Paramètres!$D$163,IF(Codes!AA114=3,Paramètres!$D$164,IF(Codes!AA114="A","",0))))),"")</f>
        <v/>
      </c>
      <c r="Z108" s="67" t="str">
        <f>IF(Codes!AB114&lt;&gt;"",IF(Codes!AB114=1,100,IF(Codes!AB114=9,Paramètres!$D$162,IF(Codes!AB114=2,Paramètres!$D$163,IF(Codes!AB114=3,Paramètres!$D$164,IF(Codes!AB114="A","",0))))),"")</f>
        <v/>
      </c>
      <c r="AA108" s="67" t="str">
        <f>IF(Codes!AC114&lt;&gt;"",IF(Codes!AC114=1,100,IF(Codes!AC114=9,Paramètres!$D$162,IF(Codes!AC114=2,Paramètres!$D$163,IF(Codes!AC114=3,Paramètres!$D$164,IF(Codes!AC114="A","",0))))),"")</f>
        <v/>
      </c>
      <c r="AB108" s="67" t="str">
        <f>IF(Codes!AD114&lt;&gt;"",IF(Codes!AD114=1,100,IF(Codes!AD114=9,Paramètres!$D$162,IF(Codes!AD114=2,Paramètres!$D$163,IF(Codes!AD114=3,Paramètres!$D$164,IF(Codes!AD114="A","",0))))),"")</f>
        <v/>
      </c>
      <c r="AC108" s="67" t="str">
        <f>IF(Codes!AE114&lt;&gt;"",IF(Codes!AE114=1,100,IF(Codes!AE114=9,Paramètres!$D$162,IF(Codes!AE114=2,Paramètres!$D$163,IF(Codes!AE114=3,Paramètres!$D$164,IF(Codes!AE114="A","",0))))),"")</f>
        <v/>
      </c>
      <c r="AD108" s="67" t="str">
        <f>IF(Codes!AF114&lt;&gt;"",IF(Codes!AF114=1,100,IF(Codes!AF114=9,Paramètres!$D$162,IF(Codes!AF114=2,Paramètres!$D$163,IF(Codes!AF114=3,Paramètres!$D$164,IF(Codes!AF114="A","",0))))),"")</f>
        <v/>
      </c>
      <c r="AE108" s="67" t="str">
        <f>IF(Codes!AG114&lt;&gt;"",IF(Codes!AG114=1,100,IF(Codes!AG114=9,Paramètres!$D$162,IF(Codes!AG114=2,Paramètres!$D$163,IF(Codes!AG114=3,Paramètres!$D$164,IF(Codes!AG114="A","",0))))),"")</f>
        <v/>
      </c>
      <c r="AF108" s="67" t="str">
        <f>IF(Codes!AH114&lt;&gt;"",IF(Codes!AH114=1,100,IF(Codes!AH114=9,Paramètres!$D$162,IF(Codes!AH114=2,Paramètres!$D$163,IF(Codes!AH114=3,Paramètres!$D$164,IF(Codes!AH114="A","",0))))),"")</f>
        <v/>
      </c>
      <c r="AG108" s="67" t="str">
        <f>IF(Codes!AI114&lt;&gt;"",IF(Codes!AI114=1,100,IF(Codes!AI114=9,Paramètres!$D$162,IF(Codes!AI114=2,Paramètres!$D$163,IF(Codes!AI114=3,Paramètres!$D$164,IF(Codes!AI114="A","",0))))),"")</f>
        <v/>
      </c>
      <c r="AH108" s="67" t="str">
        <f>IF(Codes!AJ114&lt;&gt;"",IF(Codes!AJ114=1,100,IF(Codes!AJ114=9,Paramètres!$D$162,IF(Codes!AJ114=2,Paramètres!$D$163,IF(Codes!AJ114=3,Paramètres!$D$164,IF(Codes!AJ114="A","",0))))),"")</f>
        <v/>
      </c>
      <c r="AI108" s="67" t="str">
        <f>IF(Codes!AK114&lt;&gt;"",IF(Codes!AK114=1,100,IF(Codes!AK114=9,Paramètres!$D$162,IF(Codes!AK114=2,Paramètres!$D$163,IF(Codes!AK114=3,Paramètres!$D$164,IF(Codes!AK114="A","",0))))),"")</f>
        <v/>
      </c>
      <c r="AJ108" s="67" t="str">
        <f>IF(Codes!AL114&lt;&gt;"",IF(Codes!AL114=1,100,IF(Codes!AL114=9,Paramètres!$D$162,IF(Codes!AL114=2,Paramètres!$D$163,IF(Codes!AL114=3,Paramètres!$D$164,IF(Codes!AL114="A","",0))))),"")</f>
        <v/>
      </c>
      <c r="AK108" s="67" t="str">
        <f>IF(Codes!AM114&lt;&gt;"",IF(Codes!AM114=1,100,IF(Codes!AM114=9,Paramètres!$D$162,IF(Codes!AM114=2,Paramètres!$D$163,IF(Codes!AM114=3,Paramètres!$D$164,IF(Codes!AM114="A","",0))))),"")</f>
        <v/>
      </c>
      <c r="AL108" s="67" t="str">
        <f>IF(Codes!AN114&lt;&gt;"",IF(Codes!AN114=1,100,IF(Codes!AN114=9,Paramètres!$D$162,IF(Codes!AN114=2,Paramètres!$D$163,IF(Codes!AN114=3,Paramètres!$D$164,IF(Codes!AN114="A","",0))))),"")</f>
        <v/>
      </c>
      <c r="AM108" s="67" t="str">
        <f>IF(Codes!AO114&lt;&gt;"",IF(Codes!AO114=1,100,IF(Codes!AO114=9,50,IF(Codes!AO114=2,Paramètres!$D$163,IF(Codes!AO114=3,Paramètres!$D$164,IF(Codes!AO114="A","",0))))),"")</f>
        <v/>
      </c>
      <c r="AN108" s="67" t="str">
        <f>IF(Codes!AP114&lt;&gt;"",IF(Codes!AP114=1,100,IF(Codes!AP114=9,50,IF(Codes!AP114=2,Paramètres!$D$163,IF(Codes!AP114=3,Paramètres!$D$164,IF(Codes!AP114="A","",0))))),"")</f>
        <v/>
      </c>
      <c r="AO108" s="67" t="str">
        <f>IF(Codes!AQ114&lt;&gt;"",IF(Codes!AQ114=1,100,IF(Codes!AQ114=9,50,IF(Codes!AQ114=2,Paramètres!$D$163,IF(Codes!AQ114=3,Paramètres!$D$164,IF(Codes!AQ114="A","",0))))),"")</f>
        <v/>
      </c>
      <c r="AP108" s="67" t="str">
        <f>IF(Codes!AR114&lt;&gt;"",IF(Codes!AR114=1,100,IF(Codes!AR114=9,50,IF(Codes!AR114=2,Paramètres!$D$163,IF(Codes!AR114=3,Paramètres!$D$164,IF(Codes!AR114="A","",0))))),"")</f>
        <v/>
      </c>
      <c r="AQ108" s="67" t="str">
        <f>IF(Codes!AS114&lt;&gt;"",IF(Codes!AS114=1,100,IF(Codes!AS114=9,Paramètres!$D$162,IF(Codes!AS114=2,Paramètres!$D$163,IF(Codes!AS114=3,Paramètres!$D$164,IF(Codes!AS114="A","",0))))),"")</f>
        <v/>
      </c>
      <c r="AR108" s="67" t="str">
        <f>IF(Codes!AT114&lt;&gt;"",IF(Codes!AT114=1,100,IF(Codes!AT114=9,50,IF(Codes!AT114=2,Paramètres!$D$163,IF(Codes!AT114=3,Paramètres!$D$164,IF(Codes!AT114="A","",0))))),"")</f>
        <v/>
      </c>
      <c r="AS108" s="67" t="str">
        <f>IF(Codes!AU114&lt;&gt;"",IF(Codes!AU114=1,100,IF(Codes!AU114=9,Paramètres!$D$162,IF(Codes!AU114=2,Paramètres!$D$163,IF(Codes!AU114=3,Paramètres!$D$164,IF(Codes!AU114="A","",0))))),"")</f>
        <v/>
      </c>
      <c r="AT108" s="67" t="str">
        <f>IF(Codes!AV114&lt;&gt;"",IF(Codes!AV114=1,100,IF(Codes!AV114=9,50,IF(Codes!AV114=2,Paramètres!$D$163,IF(Codes!AV114=3,Paramètres!$D$164,IF(Codes!AV114="A","",0))))),"")</f>
        <v/>
      </c>
      <c r="AU108" s="67" t="str">
        <f>IF(Codes!AW114&lt;&gt;"",IF(Codes!AW114=1,100,IF(Codes!AW114=9,Paramètres!$D$162,IF(Codes!AW114=2,Paramètres!$D$163,IF(Codes!AW114=3,Paramètres!$D$164,IF(Codes!AW114="A","",0))))),"")</f>
        <v/>
      </c>
      <c r="AV108" s="67" t="str">
        <f>IF(Codes!AX114&lt;&gt;"",IF(Codes!AX114=1,100,IF(Codes!AX114=9,Paramètres!$D$162,IF(Codes!AX114=2,Paramètres!$D$163,IF(Codes!AX114=3,Paramètres!$D$164,IF(Codes!AX114="A","",0))))),"")</f>
        <v/>
      </c>
      <c r="AW108" s="67" t="str">
        <f>IF(Codes!AY114&lt;&gt;"",IF(Codes!AY114=1,100,IF(Codes!AY114=9,Paramètres!$D$162,IF(Codes!AY114=2,Paramètres!$D$163,IF(Codes!AY114=3,Paramètres!$D$164,IF(Codes!AY114="A","",0))))),"")</f>
        <v/>
      </c>
      <c r="AX108" s="67" t="str">
        <f>IF(Codes!AZ114&lt;&gt;"",IF(Codes!AZ114=1,100,IF(Codes!AZ114=9,50,IF(Codes!AZ114=2,Paramètres!$D$163,IF(Codes!AZ114=3,Paramètres!$D$164,IF(Codes!AZ114="A","",0))))),"")</f>
        <v/>
      </c>
      <c r="AY108" s="67" t="str">
        <f>IF(Codes!BA114&lt;&gt;"",IF(Codes!BA114=1,100,IF(Codes!BA114=9,Paramètres!$D$162,IF(Codes!BA114=2,Paramètres!$D$163,IF(Codes!BA114=3,Paramètres!$D$164,IF(Codes!BA114="A","",0))))),"")</f>
        <v/>
      </c>
      <c r="AZ108" s="67" t="str">
        <f>IF(Codes!BB114&lt;&gt;"",IF(Codes!BB114=1,100,IF(Codes!BB114=9,Paramètres!$D$162,IF(Codes!BB114=2,Paramètres!$D$163,IF(Codes!BB114=3,Paramètres!$D$164,IF(Codes!BB114="A","",0))))),"")</f>
        <v/>
      </c>
      <c r="BA108" s="67" t="str">
        <f>IF(Codes!BC114&lt;&gt;"",IF(Codes!BC114=1,100,IF(Codes!BC114=9,Paramètres!$D$162,IF(Codes!BC114=2,Paramètres!$D$163,IF(Codes!BC114=3,Paramètres!$D$164,IF(Codes!BC114="A","",0))))),"")</f>
        <v/>
      </c>
      <c r="BB108" s="67" t="str">
        <f>IF(Codes!BD114&lt;&gt;"",IF(Codes!BD114=1,100,IF(Codes!BD114=9,Paramètres!$D$162,IF(Codes!BD114=2,Paramètres!$D$163,IF(Codes!BD114=3,Paramètres!$D$164,IF(Codes!BD114="A","",0))))),"")</f>
        <v/>
      </c>
      <c r="BC108" s="67" t="str">
        <f>IF(Codes!BE114&lt;&gt;"",IF(Codes!BE114=1,100,IF(Codes!BE114=9,Paramètres!$D$162,IF(Codes!BE114=2,Paramètres!$D$163,IF(Codes!BE114=3,Paramètres!$D$164,IF(Codes!BE114="A","",0))))),"")</f>
        <v/>
      </c>
      <c r="BD108" s="67" t="str">
        <f>IF(Codes!BF114&lt;&gt;"",IF(Codes!BF114=1,100,IF(Codes!BF114=9,Paramètres!$D$162,IF(Codes!BF114=2,Paramètres!$D$163,IF(Codes!BF114=3,Paramètres!$D$164,IF(Codes!BF114="A","",0))))),"")</f>
        <v/>
      </c>
      <c r="BE108" s="67" t="str">
        <f>IF(Codes!BG114&lt;&gt;"",IF(Codes!BG114=1,100,IF(Codes!BG114=9,Paramètres!$D$162,IF(Codes!BG114=2,Paramètres!$D$163,IF(Codes!BG114=3,Paramètres!$D$164,IF(Codes!BG114="A","",0))))),"")</f>
        <v/>
      </c>
      <c r="BF108" s="67" t="str">
        <f>IF(Codes!BH114&lt;&gt;"",IF(Codes!BH114=1,100,IF(Codes!BH114=9,Paramètres!$D$162,IF(Codes!BH114=2,Paramètres!$D$163,IF(Codes!BH114=3,Paramètres!$D$164,IF(Codes!BH114="A","",0))))),"")</f>
        <v/>
      </c>
      <c r="BG108" s="67" t="str">
        <f>IF(Codes!BI114&lt;&gt;"",IF(Codes!BI114=1,100,IF(Codes!BI114=9,Paramètres!$D$162,IF(Codes!BI114=2,Paramètres!$D$163,IF(Codes!BI114=3,Paramètres!$D$164,IF(Codes!BI114="A","",0))))),"")</f>
        <v/>
      </c>
      <c r="BH108" s="67" t="str">
        <f>IF(Codes!BJ114&lt;&gt;"",IF(Codes!BJ114=1,100,IF(Codes!BJ114=9,50,IF(Codes!BJ114=2,Paramètres!$D$163,IF(Codes!BJ114=3,Paramètres!$D$164,IF(Codes!BJ114="A","",0))))),"")</f>
        <v/>
      </c>
      <c r="BI108" s="67" t="str">
        <f>IF(Codes!BK114&lt;&gt;"",IF(Codes!BK114=1,100,IF(Codes!BK114=9,Paramètres!$D$162,IF(Codes!BK114=2,Paramètres!$D$163,IF(Codes!BK114=3,Paramètres!$D$164,IF(Codes!BK114="A","",0))))),"")</f>
        <v/>
      </c>
      <c r="BJ108" s="67" t="str">
        <f>IF(Codes!BL114&lt;&gt;"",IF(Codes!BL114=1,100,IF(Codes!BL114=9,Paramètres!$D$162,IF(Codes!BL114=2,Paramètres!$D$163,IF(Codes!BL114=3,Paramètres!$D$164,IF(Codes!BL114="A","",0))))),"")</f>
        <v/>
      </c>
      <c r="BK108" s="67" t="str">
        <f>IF(Codes!BM114&lt;&gt;"",IF(Codes!BM114=1,100,IF(Codes!BM114=9,Paramètres!$D$162,IF(Codes!BM114=2,Paramètres!$D$163,IF(Codes!BM114=3,Paramètres!$D$164,IF(Codes!BM114="A","",0))))),"")</f>
        <v/>
      </c>
      <c r="BL108" s="67" t="str">
        <f>IF(Codes!BN114&lt;&gt;"",IF(Codes!BN114=1,100,IF(Codes!BN114=9,Paramètres!$D$162,IF(Codes!BN114=2,Paramètres!$D$163,IF(Codes!BN114=3,Paramètres!$D$164,IF(Codes!BN114="A","",0))))),"")</f>
        <v/>
      </c>
      <c r="BM108" s="67" t="str">
        <f>IF(Codes!BO114&lt;&gt;"",IF(Codes!BO114=1,100,IF(Codes!BO114=9,Paramètres!$D$162,IF(Codes!BO114=2,Paramètres!$D$163,IF(Codes!BO114=3,Paramètres!$D$164,IF(Codes!BO114="A","",0))))),"")</f>
        <v/>
      </c>
      <c r="BN108" s="67" t="str">
        <f>IF(Codes!BP114&lt;&gt;"",IF(Codes!BP114=1,100,IF(Codes!BP114=9,Paramètres!$D$162,IF(Codes!BP114=2,Paramètres!$D$163,IF(Codes!BP114=3,Paramètres!$D$164,IF(Codes!BP114="A","",0))))),"")</f>
        <v/>
      </c>
      <c r="BO108" s="67" t="str">
        <f>IF(Codes!BQ114&lt;&gt;"",IF(Codes!BQ114=1,100,IF(Codes!BQ114=9,Paramètres!$D$162,IF(Codes!BQ114=2,Paramètres!$D$163,IF(Codes!BQ114=3,Paramètres!$D$164,IF(Codes!BQ114="A","",0))))),"")</f>
        <v/>
      </c>
      <c r="BP108" s="67" t="str">
        <f>IF(Codes!BR114&lt;&gt;"",IF(Codes!BR114=1,100,IF(Codes!BR114=9,Paramètres!$D$162,IF(Codes!BR114=2,Paramètres!$D$163,IF(Codes!BR114=3,Paramètres!$D$164,IF(Codes!BR114="A","",0))))),"")</f>
        <v/>
      </c>
      <c r="BQ108" s="67" t="str">
        <f>IF(Codes!BS114&lt;&gt;"",IF(Codes!BS114=1,100,IF(Codes!BS114=9,Paramètres!$D$162,IF(Codes!BS114=2,Paramètres!$D$163,IF(Codes!BS114=3,Paramètres!$D$164,IF(Codes!BS114="A","",0))))),"")</f>
        <v/>
      </c>
      <c r="BR108" s="67" t="str">
        <f>IF(Codes!BT114&lt;&gt;"",IF(Codes!BT114=1,100,IF(Codes!BT114=9,Paramètres!$D$162,IF(Codes!BT114=2,Paramètres!$D$163,IF(Codes!BT114=3,Paramètres!$D$164,IF(Codes!BT114="A","",0))))),"")</f>
        <v/>
      </c>
      <c r="BS108" s="67" t="str">
        <f>IF(Codes!BU114&lt;&gt;"",IF(Codes!BU114=1,100,IF(Codes!BU114=9,Paramètres!$D$162,IF(Codes!BU114=2,Paramètres!$D$163,IF(Codes!BU114=3,Paramètres!$D$164,IF(Codes!BU114="A","",0))))),"")</f>
        <v/>
      </c>
      <c r="BT108" s="67" t="str">
        <f>Codes!C114</f>
        <v/>
      </c>
    </row>
    <row r="109" spans="1:72" s="70" customFormat="1" ht="23.25">
      <c r="A109" s="69" t="str">
        <f>Codes!C115</f>
        <v/>
      </c>
      <c r="B109" s="67" t="str">
        <f>IF(Codes!D115&lt;&gt;"",IF(Codes!D115=1,100,IF(Codes!D115=9,Paramètres!$D$162,IF(Codes!D115=2,Paramètres!$D$163,IF(Codes!D115=3,Paramètres!$D$164,IF(Codes!D115="A","",0))))),"")</f>
        <v/>
      </c>
      <c r="C109" s="67" t="str">
        <f>IF(Codes!E115&lt;&gt;"",IF(Codes!E115=1,100,IF(Codes!E115=9,Paramètres!$D$162,IF(Codes!E115=2,Paramètres!$D$163,IF(Codes!E115=3,Paramètres!$D$164,IF(Codes!E115="A","",0))))),"")</f>
        <v/>
      </c>
      <c r="D109" s="67" t="str">
        <f>IF(Codes!F115&lt;&gt;"",IF(Codes!F115=1,100,IF(Codes!F115=9,Paramètres!$D$162,IF(Codes!F115=2,Paramètres!$D$163,IF(Codes!F115=3,Paramètres!$D$164,IF(Codes!F115="A","",0))))),"")</f>
        <v/>
      </c>
      <c r="E109" s="67" t="str">
        <f>IF(Codes!G115&lt;&gt;"",IF(Codes!G115=1,100,IF(Codes!G115=9,Paramètres!$D$162,IF(Codes!G115=2,Paramètres!$D$163,IF(Codes!G115=3,Paramètres!$D$164,IF(Codes!G115="A","",0))))),"")</f>
        <v/>
      </c>
      <c r="F109" s="67" t="str">
        <f>IF(Codes!H115&lt;&gt;"",IF(Codes!H115=1,100,IF(Codes!H115=9,Paramètres!$D$162,IF(Codes!H115=2,Paramètres!$D$163,IF(Codes!H115=3,Paramètres!$D$164,IF(Codes!H115="A","",0))))),"")</f>
        <v/>
      </c>
      <c r="G109" s="67" t="str">
        <f>IF(Codes!I115&lt;&gt;"",IF(Codes!I115=1,100,IF(Codes!I115=9,Paramètres!$D$162,IF(Codes!I115=2,Paramètres!$D$163,IF(Codes!I115=3,Paramètres!$D$164,IF(Codes!I115="A","",0))))),"")</f>
        <v/>
      </c>
      <c r="H109" s="67" t="str">
        <f>IF(Codes!J115&lt;&gt;"",IF(Codes!J115=1,100,IF(Codes!J115=9,Paramètres!$D$162,IF(Codes!J115=2,Paramètres!$D$163,IF(Codes!J115=3,Paramètres!$D$164,IF(Codes!J115="A","",0))))),"")</f>
        <v/>
      </c>
      <c r="I109" s="67" t="str">
        <f>IF(Codes!K115&lt;&gt;"",IF(Codes!K115=1,100,IF(Codes!K115=9,Paramètres!$D$162,IF(Codes!K115=2,Paramètres!$D$163,IF(Codes!K115=3,Paramètres!$D$164,IF(Codes!K115="A","",0))))),"")</f>
        <v/>
      </c>
      <c r="J109" s="67" t="str">
        <f>IF(Codes!L115&lt;&gt;"",IF(Codes!L115=1,100,IF(Codes!L115=9,Paramètres!$D$162,IF(Codes!L115=2,Paramètres!$D$163,IF(Codes!L115=3,Paramètres!$D$164,IF(Codes!L115="A","",0))))),"")</f>
        <v/>
      </c>
      <c r="K109" s="67" t="str">
        <f>IF(Codes!M115&lt;&gt;"",IF(Codes!M115=1,100,IF(Codes!M115=9,Paramètres!$D$162,IF(Codes!M115=2,Paramètres!$D$163,IF(Codes!M115=3,Paramètres!$D$164,IF(Codes!M115="A","",0))))),"")</f>
        <v/>
      </c>
      <c r="L109" s="67" t="str">
        <f>IF(Codes!N115&lt;&gt;"",IF(Codes!N115=1,100,IF(Codes!N115=9,Paramètres!$D$162,IF(Codes!N115=2,Paramètres!$D$163,IF(Codes!N115=3,Paramètres!$D$164,IF(Codes!N115="A","",0))))),"")</f>
        <v/>
      </c>
      <c r="M109" s="67" t="str">
        <f>IF(Codes!O115&lt;&gt;"",IF(Codes!O115=1,100,IF(Codes!O115=9,Paramètres!$D$162,IF(Codes!O115=2,Paramètres!$D$163,IF(Codes!O115=3,Paramètres!$D$164,IF(Codes!O115="A","",0))))),"")</f>
        <v/>
      </c>
      <c r="N109" s="67" t="str">
        <f>IF(Codes!P115&lt;&gt;"",IF(Codes!P115=1,100,IF(Codes!P115=9,Paramètres!$D$162,IF(Codes!P115=2,Paramètres!$D$163,IF(Codes!P115=3,Paramètres!$D$164,IF(Codes!P115="A","",0))))),"")</f>
        <v/>
      </c>
      <c r="O109" s="67" t="str">
        <f>IF(Codes!Q115&lt;&gt;"",IF(Codes!Q115=1,100,IF(Codes!Q115=9,Paramètres!$D$162,IF(Codes!Q115=2,Paramètres!$D$163,IF(Codes!Q115=3,Paramètres!$D$164,IF(Codes!Q115="A","",0))))),"")</f>
        <v/>
      </c>
      <c r="P109" s="67" t="str">
        <f>IF(Codes!R115&lt;&gt;"",IF(Codes!R115=1,100,IF(Codes!R115=9,Paramètres!$D$162,IF(Codes!R115=2,Paramètres!$D$163,IF(Codes!R115=3,Paramètres!$D$164,IF(Codes!R115="A","",0))))),"")</f>
        <v/>
      </c>
      <c r="Q109" s="67" t="str">
        <f>IF(Codes!S115&lt;&gt;"",IF(Codes!S115=1,100,IF(Codes!S115=9,Paramètres!$D$162,IF(Codes!S115=2,Paramètres!$D$163,IF(Codes!S115=3,Paramètres!$D$164,IF(Codes!S115="A","",0))))),"")</f>
        <v/>
      </c>
      <c r="R109" s="67" t="str">
        <f>IF(Codes!T115&lt;&gt;"",IF(Codes!T115=1,100,IF(Codes!T115=9,Paramètres!$D$162,IF(Codes!T115=2,Paramètres!$D$163,IF(Codes!T115=3,Paramètres!$D$164,IF(Codes!T115="A","",0))))),"")</f>
        <v/>
      </c>
      <c r="S109" s="67" t="str">
        <f>IF(Codes!U115&lt;&gt;"",IF(Codes!U115=1,100,IF(Codes!U115=9,Paramètres!$D$162,IF(Codes!U115=2,Paramètres!$D$163,IF(Codes!U115=3,Paramètres!$D$164,IF(Codes!U115="A","",0))))),"")</f>
        <v/>
      </c>
      <c r="T109" s="67" t="str">
        <f>IF(Codes!V115&lt;&gt;"",IF(Codes!V115=1,100,IF(Codes!V115=9,Paramètres!$D$162,IF(Codes!V115=2,Paramètres!$D$163,IF(Codes!V115=3,Paramètres!$D$164,IF(Codes!V115="A","",0))))),"")</f>
        <v/>
      </c>
      <c r="U109" s="67" t="str">
        <f>IF(Codes!W115&lt;&gt;"",IF(Codes!W115=1,100,IF(Codes!W115=9,Paramètres!$D$162,IF(Codes!W115=2,Paramètres!$D$163,IF(Codes!W115=3,Paramètres!$D$164,IF(Codes!W115="A","",0))))),"")</f>
        <v/>
      </c>
      <c r="V109" s="67" t="str">
        <f>IF(Codes!X115&lt;&gt;"",IF(Codes!X115=1,100,IF(Codes!X115=9,Paramètres!$D$162,IF(Codes!X115=2,Paramètres!$D$163,IF(Codes!X115=3,Paramètres!$D$164,IF(Codes!X115="A","",0))))),"")</f>
        <v/>
      </c>
      <c r="W109" s="67" t="str">
        <f>IF(Codes!Y115&lt;&gt;"",IF(Codes!Y115=1,100,IF(Codes!Y115=9,Paramètres!$D$162,IF(Codes!Y115=2,Paramètres!$D$163,IF(Codes!Y115=3,Paramètres!$D$164,IF(Codes!Y115="A","",0))))),"")</f>
        <v/>
      </c>
      <c r="X109" s="67" t="str">
        <f>IF(Codes!Z115&lt;&gt;"",IF(Codes!Z115=1,100,IF(Codes!Z115=9,Paramètres!$D$162,IF(Codes!Z115=2,Paramètres!$D$163,IF(Codes!Z115=3,Paramètres!$D$164,IF(Codes!Z115="A","",0))))),"")</f>
        <v/>
      </c>
      <c r="Y109" s="67" t="str">
        <f>IF(Codes!AA115&lt;&gt;"",IF(Codes!AA115=1,100,IF(Codes!AA115=9,Paramètres!$D$162,IF(Codes!AA115=2,Paramètres!$D$163,IF(Codes!AA115=3,Paramètres!$D$164,IF(Codes!AA115="A","",0))))),"")</f>
        <v/>
      </c>
      <c r="Z109" s="67" t="str">
        <f>IF(Codes!AB115&lt;&gt;"",IF(Codes!AB115=1,100,IF(Codes!AB115=9,Paramètres!$D$162,IF(Codes!AB115=2,Paramètres!$D$163,IF(Codes!AB115=3,Paramètres!$D$164,IF(Codes!AB115="A","",0))))),"")</f>
        <v/>
      </c>
      <c r="AA109" s="67" t="str">
        <f>IF(Codes!AC115&lt;&gt;"",IF(Codes!AC115=1,100,IF(Codes!AC115=9,Paramètres!$D$162,IF(Codes!AC115=2,Paramètres!$D$163,IF(Codes!AC115=3,Paramètres!$D$164,IF(Codes!AC115="A","",0))))),"")</f>
        <v/>
      </c>
      <c r="AB109" s="67" t="str">
        <f>IF(Codes!AD115&lt;&gt;"",IF(Codes!AD115=1,100,IF(Codes!AD115=9,Paramètres!$D$162,IF(Codes!AD115=2,Paramètres!$D$163,IF(Codes!AD115=3,Paramètres!$D$164,IF(Codes!AD115="A","",0))))),"")</f>
        <v/>
      </c>
      <c r="AC109" s="67" t="str">
        <f>IF(Codes!AE115&lt;&gt;"",IF(Codes!AE115=1,100,IF(Codes!AE115=9,Paramètres!$D$162,IF(Codes!AE115=2,Paramètres!$D$163,IF(Codes!AE115=3,Paramètres!$D$164,IF(Codes!AE115="A","",0))))),"")</f>
        <v/>
      </c>
      <c r="AD109" s="67" t="str">
        <f>IF(Codes!AF115&lt;&gt;"",IF(Codes!AF115=1,100,IF(Codes!AF115=9,Paramètres!$D$162,IF(Codes!AF115=2,Paramètres!$D$163,IF(Codes!AF115=3,Paramètres!$D$164,IF(Codes!AF115="A","",0))))),"")</f>
        <v/>
      </c>
      <c r="AE109" s="67" t="str">
        <f>IF(Codes!AG115&lt;&gt;"",IF(Codes!AG115=1,100,IF(Codes!AG115=9,Paramètres!$D$162,IF(Codes!AG115=2,Paramètres!$D$163,IF(Codes!AG115=3,Paramètres!$D$164,IF(Codes!AG115="A","",0))))),"")</f>
        <v/>
      </c>
      <c r="AF109" s="67" t="str">
        <f>IF(Codes!AH115&lt;&gt;"",IF(Codes!AH115=1,100,IF(Codes!AH115=9,Paramètres!$D$162,IF(Codes!AH115=2,Paramètres!$D$163,IF(Codes!AH115=3,Paramètres!$D$164,IF(Codes!AH115="A","",0))))),"")</f>
        <v/>
      </c>
      <c r="AG109" s="67" t="str">
        <f>IF(Codes!AI115&lt;&gt;"",IF(Codes!AI115=1,100,IF(Codes!AI115=9,Paramètres!$D$162,IF(Codes!AI115=2,Paramètres!$D$163,IF(Codes!AI115=3,Paramètres!$D$164,IF(Codes!AI115="A","",0))))),"")</f>
        <v/>
      </c>
      <c r="AH109" s="67" t="str">
        <f>IF(Codes!AJ115&lt;&gt;"",IF(Codes!AJ115=1,100,IF(Codes!AJ115=9,Paramètres!$D$162,IF(Codes!AJ115=2,Paramètres!$D$163,IF(Codes!AJ115=3,Paramètres!$D$164,IF(Codes!AJ115="A","",0))))),"")</f>
        <v/>
      </c>
      <c r="AI109" s="67" t="str">
        <f>IF(Codes!AK115&lt;&gt;"",IF(Codes!AK115=1,100,IF(Codes!AK115=9,Paramètres!$D$162,IF(Codes!AK115=2,Paramètres!$D$163,IF(Codes!AK115=3,Paramètres!$D$164,IF(Codes!AK115="A","",0))))),"")</f>
        <v/>
      </c>
      <c r="AJ109" s="67" t="str">
        <f>IF(Codes!AL115&lt;&gt;"",IF(Codes!AL115=1,100,IF(Codes!AL115=9,Paramètres!$D$162,IF(Codes!AL115=2,Paramètres!$D$163,IF(Codes!AL115=3,Paramètres!$D$164,IF(Codes!AL115="A","",0))))),"")</f>
        <v/>
      </c>
      <c r="AK109" s="67" t="str">
        <f>IF(Codes!AM115&lt;&gt;"",IF(Codes!AM115=1,100,IF(Codes!AM115=9,Paramètres!$D$162,IF(Codes!AM115=2,Paramètres!$D$163,IF(Codes!AM115=3,Paramètres!$D$164,IF(Codes!AM115="A","",0))))),"")</f>
        <v/>
      </c>
      <c r="AL109" s="67" t="str">
        <f>IF(Codes!AN115&lt;&gt;"",IF(Codes!AN115=1,100,IF(Codes!AN115=9,Paramètres!$D$162,IF(Codes!AN115=2,Paramètres!$D$163,IF(Codes!AN115=3,Paramètres!$D$164,IF(Codes!AN115="A","",0))))),"")</f>
        <v/>
      </c>
      <c r="AM109" s="67" t="str">
        <f>IF(Codes!AO115&lt;&gt;"",IF(Codes!AO115=1,100,IF(Codes!AO115=9,50,IF(Codes!AO115=2,Paramètres!$D$163,IF(Codes!AO115=3,Paramètres!$D$164,IF(Codes!AO115="A","",0))))),"")</f>
        <v/>
      </c>
      <c r="AN109" s="67" t="str">
        <f>IF(Codes!AP115&lt;&gt;"",IF(Codes!AP115=1,100,IF(Codes!AP115=9,50,IF(Codes!AP115=2,Paramètres!$D$163,IF(Codes!AP115=3,Paramètres!$D$164,IF(Codes!AP115="A","",0))))),"")</f>
        <v/>
      </c>
      <c r="AO109" s="67" t="str">
        <f>IF(Codes!AQ115&lt;&gt;"",IF(Codes!AQ115=1,100,IF(Codes!AQ115=9,50,IF(Codes!AQ115=2,Paramètres!$D$163,IF(Codes!AQ115=3,Paramètres!$D$164,IF(Codes!AQ115="A","",0))))),"")</f>
        <v/>
      </c>
      <c r="AP109" s="67" t="str">
        <f>IF(Codes!AR115&lt;&gt;"",IF(Codes!AR115=1,100,IF(Codes!AR115=9,50,IF(Codes!AR115=2,Paramètres!$D$163,IF(Codes!AR115=3,Paramètres!$D$164,IF(Codes!AR115="A","",0))))),"")</f>
        <v/>
      </c>
      <c r="AQ109" s="67" t="str">
        <f>IF(Codes!AS115&lt;&gt;"",IF(Codes!AS115=1,100,IF(Codes!AS115=9,Paramètres!$D$162,IF(Codes!AS115=2,Paramètres!$D$163,IF(Codes!AS115=3,Paramètres!$D$164,IF(Codes!AS115="A","",0))))),"")</f>
        <v/>
      </c>
      <c r="AR109" s="67" t="str">
        <f>IF(Codes!AT115&lt;&gt;"",IF(Codes!AT115=1,100,IF(Codes!AT115=9,50,IF(Codes!AT115=2,Paramètres!$D$163,IF(Codes!AT115=3,Paramètres!$D$164,IF(Codes!AT115="A","",0))))),"")</f>
        <v/>
      </c>
      <c r="AS109" s="67" t="str">
        <f>IF(Codes!AU115&lt;&gt;"",IF(Codes!AU115=1,100,IF(Codes!AU115=9,Paramètres!$D$162,IF(Codes!AU115=2,Paramètres!$D$163,IF(Codes!AU115=3,Paramètres!$D$164,IF(Codes!AU115="A","",0))))),"")</f>
        <v/>
      </c>
      <c r="AT109" s="67" t="str">
        <f>IF(Codes!AV115&lt;&gt;"",IF(Codes!AV115=1,100,IF(Codes!AV115=9,50,IF(Codes!AV115=2,Paramètres!$D$163,IF(Codes!AV115=3,Paramètres!$D$164,IF(Codes!AV115="A","",0))))),"")</f>
        <v/>
      </c>
      <c r="AU109" s="67" t="str">
        <f>IF(Codes!AW115&lt;&gt;"",IF(Codes!AW115=1,100,IF(Codes!AW115=9,Paramètres!$D$162,IF(Codes!AW115=2,Paramètres!$D$163,IF(Codes!AW115=3,Paramètres!$D$164,IF(Codes!AW115="A","",0))))),"")</f>
        <v/>
      </c>
      <c r="AV109" s="67" t="str">
        <f>IF(Codes!AX115&lt;&gt;"",IF(Codes!AX115=1,100,IF(Codes!AX115=9,Paramètres!$D$162,IF(Codes!AX115=2,Paramètres!$D$163,IF(Codes!AX115=3,Paramètres!$D$164,IF(Codes!AX115="A","",0))))),"")</f>
        <v/>
      </c>
      <c r="AW109" s="67" t="str">
        <f>IF(Codes!AY115&lt;&gt;"",IF(Codes!AY115=1,100,IF(Codes!AY115=9,Paramètres!$D$162,IF(Codes!AY115=2,Paramètres!$D$163,IF(Codes!AY115=3,Paramètres!$D$164,IF(Codes!AY115="A","",0))))),"")</f>
        <v/>
      </c>
      <c r="AX109" s="67" t="str">
        <f>IF(Codes!AZ115&lt;&gt;"",IF(Codes!AZ115=1,100,IF(Codes!AZ115=9,50,IF(Codes!AZ115=2,Paramètres!$D$163,IF(Codes!AZ115=3,Paramètres!$D$164,IF(Codes!AZ115="A","",0))))),"")</f>
        <v/>
      </c>
      <c r="AY109" s="67" t="str">
        <f>IF(Codes!BA115&lt;&gt;"",IF(Codes!BA115=1,100,IF(Codes!BA115=9,Paramètres!$D$162,IF(Codes!BA115=2,Paramètres!$D$163,IF(Codes!BA115=3,Paramètres!$D$164,IF(Codes!BA115="A","",0))))),"")</f>
        <v/>
      </c>
      <c r="AZ109" s="67" t="str">
        <f>IF(Codes!BB115&lt;&gt;"",IF(Codes!BB115=1,100,IF(Codes!BB115=9,Paramètres!$D$162,IF(Codes!BB115=2,Paramètres!$D$163,IF(Codes!BB115=3,Paramètres!$D$164,IF(Codes!BB115="A","",0))))),"")</f>
        <v/>
      </c>
      <c r="BA109" s="67" t="str">
        <f>IF(Codes!BC115&lt;&gt;"",IF(Codes!BC115=1,100,IF(Codes!BC115=9,Paramètres!$D$162,IF(Codes!BC115=2,Paramètres!$D$163,IF(Codes!BC115=3,Paramètres!$D$164,IF(Codes!BC115="A","",0))))),"")</f>
        <v/>
      </c>
      <c r="BB109" s="67" t="str">
        <f>IF(Codes!BD115&lt;&gt;"",IF(Codes!BD115=1,100,IF(Codes!BD115=9,Paramètres!$D$162,IF(Codes!BD115=2,Paramètres!$D$163,IF(Codes!BD115=3,Paramètres!$D$164,IF(Codes!BD115="A","",0))))),"")</f>
        <v/>
      </c>
      <c r="BC109" s="67" t="str">
        <f>IF(Codes!BE115&lt;&gt;"",IF(Codes!BE115=1,100,IF(Codes!BE115=9,Paramètres!$D$162,IF(Codes!BE115=2,Paramètres!$D$163,IF(Codes!BE115=3,Paramètres!$D$164,IF(Codes!BE115="A","",0))))),"")</f>
        <v/>
      </c>
      <c r="BD109" s="67" t="str">
        <f>IF(Codes!BF115&lt;&gt;"",IF(Codes!BF115=1,100,IF(Codes!BF115=9,Paramètres!$D$162,IF(Codes!BF115=2,Paramètres!$D$163,IF(Codes!BF115=3,Paramètres!$D$164,IF(Codes!BF115="A","",0))))),"")</f>
        <v/>
      </c>
      <c r="BE109" s="67" t="str">
        <f>IF(Codes!BG115&lt;&gt;"",IF(Codes!BG115=1,100,IF(Codes!BG115=9,Paramètres!$D$162,IF(Codes!BG115=2,Paramètres!$D$163,IF(Codes!BG115=3,Paramètres!$D$164,IF(Codes!BG115="A","",0))))),"")</f>
        <v/>
      </c>
      <c r="BF109" s="67" t="str">
        <f>IF(Codes!BH115&lt;&gt;"",IF(Codes!BH115=1,100,IF(Codes!BH115=9,Paramètres!$D$162,IF(Codes!BH115=2,Paramètres!$D$163,IF(Codes!BH115=3,Paramètres!$D$164,IF(Codes!BH115="A","",0))))),"")</f>
        <v/>
      </c>
      <c r="BG109" s="67" t="str">
        <f>IF(Codes!BI115&lt;&gt;"",IF(Codes!BI115=1,100,IF(Codes!BI115=9,Paramètres!$D$162,IF(Codes!BI115=2,Paramètres!$D$163,IF(Codes!BI115=3,Paramètres!$D$164,IF(Codes!BI115="A","",0))))),"")</f>
        <v/>
      </c>
      <c r="BH109" s="67" t="str">
        <f>IF(Codes!BJ115&lt;&gt;"",IF(Codes!BJ115=1,100,IF(Codes!BJ115=9,50,IF(Codes!BJ115=2,Paramètres!$D$163,IF(Codes!BJ115=3,Paramètres!$D$164,IF(Codes!BJ115="A","",0))))),"")</f>
        <v/>
      </c>
      <c r="BI109" s="67" t="str">
        <f>IF(Codes!BK115&lt;&gt;"",IF(Codes!BK115=1,100,IF(Codes!BK115=9,Paramètres!$D$162,IF(Codes!BK115=2,Paramètres!$D$163,IF(Codes!BK115=3,Paramètres!$D$164,IF(Codes!BK115="A","",0))))),"")</f>
        <v/>
      </c>
      <c r="BJ109" s="67" t="str">
        <f>IF(Codes!BL115&lt;&gt;"",IF(Codes!BL115=1,100,IF(Codes!BL115=9,Paramètres!$D$162,IF(Codes!BL115=2,Paramètres!$D$163,IF(Codes!BL115=3,Paramètres!$D$164,IF(Codes!BL115="A","",0))))),"")</f>
        <v/>
      </c>
      <c r="BK109" s="67" t="str">
        <f>IF(Codes!BM115&lt;&gt;"",IF(Codes!BM115=1,100,IF(Codes!BM115=9,Paramètres!$D$162,IF(Codes!BM115=2,Paramètres!$D$163,IF(Codes!BM115=3,Paramètres!$D$164,IF(Codes!BM115="A","",0))))),"")</f>
        <v/>
      </c>
      <c r="BL109" s="67" t="str">
        <f>IF(Codes!BN115&lt;&gt;"",IF(Codes!BN115=1,100,IF(Codes!BN115=9,Paramètres!$D$162,IF(Codes!BN115=2,Paramètres!$D$163,IF(Codes!BN115=3,Paramètres!$D$164,IF(Codes!BN115="A","",0))))),"")</f>
        <v/>
      </c>
      <c r="BM109" s="67" t="str">
        <f>IF(Codes!BO115&lt;&gt;"",IF(Codes!BO115=1,100,IF(Codes!BO115=9,Paramètres!$D$162,IF(Codes!BO115=2,Paramètres!$D$163,IF(Codes!BO115=3,Paramètres!$D$164,IF(Codes!BO115="A","",0))))),"")</f>
        <v/>
      </c>
      <c r="BN109" s="67" t="str">
        <f>IF(Codes!BP115&lt;&gt;"",IF(Codes!BP115=1,100,IF(Codes!BP115=9,Paramètres!$D$162,IF(Codes!BP115=2,Paramètres!$D$163,IF(Codes!BP115=3,Paramètres!$D$164,IF(Codes!BP115="A","",0))))),"")</f>
        <v/>
      </c>
      <c r="BO109" s="67" t="str">
        <f>IF(Codes!BQ115&lt;&gt;"",IF(Codes!BQ115=1,100,IF(Codes!BQ115=9,Paramètres!$D$162,IF(Codes!BQ115=2,Paramètres!$D$163,IF(Codes!BQ115=3,Paramètres!$D$164,IF(Codes!BQ115="A","",0))))),"")</f>
        <v/>
      </c>
      <c r="BP109" s="67" t="str">
        <f>IF(Codes!BR115&lt;&gt;"",IF(Codes!BR115=1,100,IF(Codes!BR115=9,Paramètres!$D$162,IF(Codes!BR115=2,Paramètres!$D$163,IF(Codes!BR115=3,Paramètres!$D$164,IF(Codes!BR115="A","",0))))),"")</f>
        <v/>
      </c>
      <c r="BQ109" s="67" t="str">
        <f>IF(Codes!BS115&lt;&gt;"",IF(Codes!BS115=1,100,IF(Codes!BS115=9,Paramètres!$D$162,IF(Codes!BS115=2,Paramètres!$D$163,IF(Codes!BS115=3,Paramètres!$D$164,IF(Codes!BS115="A","",0))))),"")</f>
        <v/>
      </c>
      <c r="BR109" s="67" t="str">
        <f>IF(Codes!BT115&lt;&gt;"",IF(Codes!BT115=1,100,IF(Codes!BT115=9,Paramètres!$D$162,IF(Codes!BT115=2,Paramètres!$D$163,IF(Codes!BT115=3,Paramètres!$D$164,IF(Codes!BT115="A","",0))))),"")</f>
        <v/>
      </c>
      <c r="BS109" s="67" t="str">
        <f>IF(Codes!BU115&lt;&gt;"",IF(Codes!BU115=1,100,IF(Codes!BU115=9,Paramètres!$D$162,IF(Codes!BU115=2,Paramètres!$D$163,IF(Codes!BU115=3,Paramètres!$D$164,IF(Codes!BU115="A","",0))))),"")</f>
        <v/>
      </c>
      <c r="BT109" s="67" t="str">
        <f>Codes!C115</f>
        <v/>
      </c>
    </row>
    <row r="110" spans="1:72" s="70" customFormat="1" ht="23.25">
      <c r="A110" s="69" t="str">
        <f>Codes!C116</f>
        <v/>
      </c>
      <c r="B110" s="67" t="str">
        <f>IF(Codes!D116&lt;&gt;"",IF(Codes!D116=1,100,IF(Codes!D116=9,Paramètres!$D$162,IF(Codes!D116=2,Paramètres!$D$163,IF(Codes!D116=3,Paramètres!$D$164,IF(Codes!D116="A","",0))))),"")</f>
        <v/>
      </c>
      <c r="C110" s="67" t="str">
        <f>IF(Codes!E116&lt;&gt;"",IF(Codes!E116=1,100,IF(Codes!E116=9,Paramètres!$D$162,IF(Codes!E116=2,Paramètres!$D$163,IF(Codes!E116=3,Paramètres!$D$164,IF(Codes!E116="A","",0))))),"")</f>
        <v/>
      </c>
      <c r="D110" s="67" t="str">
        <f>IF(Codes!F116&lt;&gt;"",IF(Codes!F116=1,100,IF(Codes!F116=9,Paramètres!$D$162,IF(Codes!F116=2,Paramètres!$D$163,IF(Codes!F116=3,Paramètres!$D$164,IF(Codes!F116="A","",0))))),"")</f>
        <v/>
      </c>
      <c r="E110" s="67" t="str">
        <f>IF(Codes!G116&lt;&gt;"",IF(Codes!G116=1,100,IF(Codes!G116=9,Paramètres!$D$162,IF(Codes!G116=2,Paramètres!$D$163,IF(Codes!G116=3,Paramètres!$D$164,IF(Codes!G116="A","",0))))),"")</f>
        <v/>
      </c>
      <c r="F110" s="67" t="str">
        <f>IF(Codes!H116&lt;&gt;"",IF(Codes!H116=1,100,IF(Codes!H116=9,Paramètres!$D$162,IF(Codes!H116=2,Paramètres!$D$163,IF(Codes!H116=3,Paramètres!$D$164,IF(Codes!H116="A","",0))))),"")</f>
        <v/>
      </c>
      <c r="G110" s="67" t="str">
        <f>IF(Codes!I116&lt;&gt;"",IF(Codes!I116=1,100,IF(Codes!I116=9,Paramètres!$D$162,IF(Codes!I116=2,Paramètres!$D$163,IF(Codes!I116=3,Paramètres!$D$164,IF(Codes!I116="A","",0))))),"")</f>
        <v/>
      </c>
      <c r="H110" s="67" t="str">
        <f>IF(Codes!J116&lt;&gt;"",IF(Codes!J116=1,100,IF(Codes!J116=9,Paramètres!$D$162,IF(Codes!J116=2,Paramètres!$D$163,IF(Codes!J116=3,Paramètres!$D$164,IF(Codes!J116="A","",0))))),"")</f>
        <v/>
      </c>
      <c r="I110" s="67" t="str">
        <f>IF(Codes!K116&lt;&gt;"",IF(Codes!K116=1,100,IF(Codes!K116=9,Paramètres!$D$162,IF(Codes!K116=2,Paramètres!$D$163,IF(Codes!K116=3,Paramètres!$D$164,IF(Codes!K116="A","",0))))),"")</f>
        <v/>
      </c>
      <c r="J110" s="67" t="str">
        <f>IF(Codes!L116&lt;&gt;"",IF(Codes!L116=1,100,IF(Codes!L116=9,Paramètres!$D$162,IF(Codes!L116=2,Paramètres!$D$163,IF(Codes!L116=3,Paramètres!$D$164,IF(Codes!L116="A","",0))))),"")</f>
        <v/>
      </c>
      <c r="K110" s="67" t="str">
        <f>IF(Codes!M116&lt;&gt;"",IF(Codes!M116=1,100,IF(Codes!M116=9,Paramètres!$D$162,IF(Codes!M116=2,Paramètres!$D$163,IF(Codes!M116=3,Paramètres!$D$164,IF(Codes!M116="A","",0))))),"")</f>
        <v/>
      </c>
      <c r="L110" s="67" t="str">
        <f>IF(Codes!N116&lt;&gt;"",IF(Codes!N116=1,100,IF(Codes!N116=9,Paramètres!$D$162,IF(Codes!N116=2,Paramètres!$D$163,IF(Codes!N116=3,Paramètres!$D$164,IF(Codes!N116="A","",0))))),"")</f>
        <v/>
      </c>
      <c r="M110" s="67" t="str">
        <f>IF(Codes!O116&lt;&gt;"",IF(Codes!O116=1,100,IF(Codes!O116=9,Paramètres!$D$162,IF(Codes!O116=2,Paramètres!$D$163,IF(Codes!O116=3,Paramètres!$D$164,IF(Codes!O116="A","",0))))),"")</f>
        <v/>
      </c>
      <c r="N110" s="67" t="str">
        <f>IF(Codes!P116&lt;&gt;"",IF(Codes!P116=1,100,IF(Codes!P116=9,Paramètres!$D$162,IF(Codes!P116=2,Paramètres!$D$163,IF(Codes!P116=3,Paramètres!$D$164,IF(Codes!P116="A","",0))))),"")</f>
        <v/>
      </c>
      <c r="O110" s="67" t="str">
        <f>IF(Codes!Q116&lt;&gt;"",IF(Codes!Q116=1,100,IF(Codes!Q116=9,Paramètres!$D$162,IF(Codes!Q116=2,Paramètres!$D$163,IF(Codes!Q116=3,Paramètres!$D$164,IF(Codes!Q116="A","",0))))),"")</f>
        <v/>
      </c>
      <c r="P110" s="67" t="str">
        <f>IF(Codes!R116&lt;&gt;"",IF(Codes!R116=1,100,IF(Codes!R116=9,Paramètres!$D$162,IF(Codes!R116=2,Paramètres!$D$163,IF(Codes!R116=3,Paramètres!$D$164,IF(Codes!R116="A","",0))))),"")</f>
        <v/>
      </c>
      <c r="Q110" s="67" t="str">
        <f>IF(Codes!S116&lt;&gt;"",IF(Codes!S116=1,100,IF(Codes!S116=9,Paramètres!$D$162,IF(Codes!S116=2,Paramètres!$D$163,IF(Codes!S116=3,Paramètres!$D$164,IF(Codes!S116="A","",0))))),"")</f>
        <v/>
      </c>
      <c r="R110" s="67" t="str">
        <f>IF(Codes!T116&lt;&gt;"",IF(Codes!T116=1,100,IF(Codes!T116=9,Paramètres!$D$162,IF(Codes!T116=2,Paramètres!$D$163,IF(Codes!T116=3,Paramètres!$D$164,IF(Codes!T116="A","",0))))),"")</f>
        <v/>
      </c>
      <c r="S110" s="67" t="str">
        <f>IF(Codes!U116&lt;&gt;"",IF(Codes!U116=1,100,IF(Codes!U116=9,Paramètres!$D$162,IF(Codes!U116=2,Paramètres!$D$163,IF(Codes!U116=3,Paramètres!$D$164,IF(Codes!U116="A","",0))))),"")</f>
        <v/>
      </c>
      <c r="T110" s="67" t="str">
        <f>IF(Codes!V116&lt;&gt;"",IF(Codes!V116=1,100,IF(Codes!V116=9,Paramètres!$D$162,IF(Codes!V116=2,Paramètres!$D$163,IF(Codes!V116=3,Paramètres!$D$164,IF(Codes!V116="A","",0))))),"")</f>
        <v/>
      </c>
      <c r="U110" s="67" t="str">
        <f>IF(Codes!W116&lt;&gt;"",IF(Codes!W116=1,100,IF(Codes!W116=9,Paramètres!$D$162,IF(Codes!W116=2,Paramètres!$D$163,IF(Codes!W116=3,Paramètres!$D$164,IF(Codes!W116="A","",0))))),"")</f>
        <v/>
      </c>
      <c r="V110" s="67" t="str">
        <f>IF(Codes!X116&lt;&gt;"",IF(Codes!X116=1,100,IF(Codes!X116=9,Paramètres!$D$162,IF(Codes!X116=2,Paramètres!$D$163,IF(Codes!X116=3,Paramètres!$D$164,IF(Codes!X116="A","",0))))),"")</f>
        <v/>
      </c>
      <c r="W110" s="67" t="str">
        <f>IF(Codes!Y116&lt;&gt;"",IF(Codes!Y116=1,100,IF(Codes!Y116=9,Paramètres!$D$162,IF(Codes!Y116=2,Paramètres!$D$163,IF(Codes!Y116=3,Paramètres!$D$164,IF(Codes!Y116="A","",0))))),"")</f>
        <v/>
      </c>
      <c r="X110" s="67" t="str">
        <f>IF(Codes!Z116&lt;&gt;"",IF(Codes!Z116=1,100,IF(Codes!Z116=9,Paramètres!$D$162,IF(Codes!Z116=2,Paramètres!$D$163,IF(Codes!Z116=3,Paramètres!$D$164,IF(Codes!Z116="A","",0))))),"")</f>
        <v/>
      </c>
      <c r="Y110" s="67" t="str">
        <f>IF(Codes!AA116&lt;&gt;"",IF(Codes!AA116=1,100,IF(Codes!AA116=9,Paramètres!$D$162,IF(Codes!AA116=2,Paramètres!$D$163,IF(Codes!AA116=3,Paramètres!$D$164,IF(Codes!AA116="A","",0))))),"")</f>
        <v/>
      </c>
      <c r="Z110" s="67" t="str">
        <f>IF(Codes!AB116&lt;&gt;"",IF(Codes!AB116=1,100,IF(Codes!AB116=9,Paramètres!$D$162,IF(Codes!AB116=2,Paramètres!$D$163,IF(Codes!AB116=3,Paramètres!$D$164,IF(Codes!AB116="A","",0))))),"")</f>
        <v/>
      </c>
      <c r="AA110" s="67" t="str">
        <f>IF(Codes!AC116&lt;&gt;"",IF(Codes!AC116=1,100,IF(Codes!AC116=9,Paramètres!$D$162,IF(Codes!AC116=2,Paramètres!$D$163,IF(Codes!AC116=3,Paramètres!$D$164,IF(Codes!AC116="A","",0))))),"")</f>
        <v/>
      </c>
      <c r="AB110" s="67" t="str">
        <f>IF(Codes!AD116&lt;&gt;"",IF(Codes!AD116=1,100,IF(Codes!AD116=9,Paramètres!$D$162,IF(Codes!AD116=2,Paramètres!$D$163,IF(Codes!AD116=3,Paramètres!$D$164,IF(Codes!AD116="A","",0))))),"")</f>
        <v/>
      </c>
      <c r="AC110" s="67" t="str">
        <f>IF(Codes!AE116&lt;&gt;"",IF(Codes!AE116=1,100,IF(Codes!AE116=9,Paramètres!$D$162,IF(Codes!AE116=2,Paramètres!$D$163,IF(Codes!AE116=3,Paramètres!$D$164,IF(Codes!AE116="A","",0))))),"")</f>
        <v/>
      </c>
      <c r="AD110" s="67" t="str">
        <f>IF(Codes!AF116&lt;&gt;"",IF(Codes!AF116=1,100,IF(Codes!AF116=9,Paramètres!$D$162,IF(Codes!AF116=2,Paramètres!$D$163,IF(Codes!AF116=3,Paramètres!$D$164,IF(Codes!AF116="A","",0))))),"")</f>
        <v/>
      </c>
      <c r="AE110" s="67" t="str">
        <f>IF(Codes!AG116&lt;&gt;"",IF(Codes!AG116=1,100,IF(Codes!AG116=9,Paramètres!$D$162,IF(Codes!AG116=2,Paramètres!$D$163,IF(Codes!AG116=3,Paramètres!$D$164,IF(Codes!AG116="A","",0))))),"")</f>
        <v/>
      </c>
      <c r="AF110" s="67" t="str">
        <f>IF(Codes!AH116&lt;&gt;"",IF(Codes!AH116=1,100,IF(Codes!AH116=9,Paramètres!$D$162,IF(Codes!AH116=2,Paramètres!$D$163,IF(Codes!AH116=3,Paramètres!$D$164,IF(Codes!AH116="A","",0))))),"")</f>
        <v/>
      </c>
      <c r="AG110" s="67" t="str">
        <f>IF(Codes!AI116&lt;&gt;"",IF(Codes!AI116=1,100,IF(Codes!AI116=9,Paramètres!$D$162,IF(Codes!AI116=2,Paramètres!$D$163,IF(Codes!AI116=3,Paramètres!$D$164,IF(Codes!AI116="A","",0))))),"")</f>
        <v/>
      </c>
      <c r="AH110" s="67" t="str">
        <f>IF(Codes!AJ116&lt;&gt;"",IF(Codes!AJ116=1,100,IF(Codes!AJ116=9,Paramètres!$D$162,IF(Codes!AJ116=2,Paramètres!$D$163,IF(Codes!AJ116=3,Paramètres!$D$164,IF(Codes!AJ116="A","",0))))),"")</f>
        <v/>
      </c>
      <c r="AI110" s="67" t="str">
        <f>IF(Codes!AK116&lt;&gt;"",IF(Codes!AK116=1,100,IF(Codes!AK116=9,Paramètres!$D$162,IF(Codes!AK116=2,Paramètres!$D$163,IF(Codes!AK116=3,Paramètres!$D$164,IF(Codes!AK116="A","",0))))),"")</f>
        <v/>
      </c>
      <c r="AJ110" s="67" t="str">
        <f>IF(Codes!AL116&lt;&gt;"",IF(Codes!AL116=1,100,IF(Codes!AL116=9,Paramètres!$D$162,IF(Codes!AL116=2,Paramètres!$D$163,IF(Codes!AL116=3,Paramètres!$D$164,IF(Codes!AL116="A","",0))))),"")</f>
        <v/>
      </c>
      <c r="AK110" s="67" t="str">
        <f>IF(Codes!AM116&lt;&gt;"",IF(Codes!AM116=1,100,IF(Codes!AM116=9,Paramètres!$D$162,IF(Codes!AM116=2,Paramètres!$D$163,IF(Codes!AM116=3,Paramètres!$D$164,IF(Codes!AM116="A","",0))))),"")</f>
        <v/>
      </c>
      <c r="AL110" s="67" t="str">
        <f>IF(Codes!AN116&lt;&gt;"",IF(Codes!AN116=1,100,IF(Codes!AN116=9,Paramètres!$D$162,IF(Codes!AN116=2,Paramètres!$D$163,IF(Codes!AN116=3,Paramètres!$D$164,IF(Codes!AN116="A","",0))))),"")</f>
        <v/>
      </c>
      <c r="AM110" s="67" t="str">
        <f>IF(Codes!AO116&lt;&gt;"",IF(Codes!AO116=1,100,IF(Codes!AO116=9,50,IF(Codes!AO116=2,Paramètres!$D$163,IF(Codes!AO116=3,Paramètres!$D$164,IF(Codes!AO116="A","",0))))),"")</f>
        <v/>
      </c>
      <c r="AN110" s="67" t="str">
        <f>IF(Codes!AP116&lt;&gt;"",IF(Codes!AP116=1,100,IF(Codes!AP116=9,50,IF(Codes!AP116=2,Paramètres!$D$163,IF(Codes!AP116=3,Paramètres!$D$164,IF(Codes!AP116="A","",0))))),"")</f>
        <v/>
      </c>
      <c r="AO110" s="67" t="str">
        <f>IF(Codes!AQ116&lt;&gt;"",IF(Codes!AQ116=1,100,IF(Codes!AQ116=9,50,IF(Codes!AQ116=2,Paramètres!$D$163,IF(Codes!AQ116=3,Paramètres!$D$164,IF(Codes!AQ116="A","",0))))),"")</f>
        <v/>
      </c>
      <c r="AP110" s="67" t="str">
        <f>IF(Codes!AR116&lt;&gt;"",IF(Codes!AR116=1,100,IF(Codes!AR116=9,50,IF(Codes!AR116=2,Paramètres!$D$163,IF(Codes!AR116=3,Paramètres!$D$164,IF(Codes!AR116="A","",0))))),"")</f>
        <v/>
      </c>
      <c r="AQ110" s="67" t="str">
        <f>IF(Codes!AS116&lt;&gt;"",IF(Codes!AS116=1,100,IF(Codes!AS116=9,Paramètres!$D$162,IF(Codes!AS116=2,Paramètres!$D$163,IF(Codes!AS116=3,Paramètres!$D$164,IF(Codes!AS116="A","",0))))),"")</f>
        <v/>
      </c>
      <c r="AR110" s="67" t="str">
        <f>IF(Codes!AT116&lt;&gt;"",IF(Codes!AT116=1,100,IF(Codes!AT116=9,50,IF(Codes!AT116=2,Paramètres!$D$163,IF(Codes!AT116=3,Paramètres!$D$164,IF(Codes!AT116="A","",0))))),"")</f>
        <v/>
      </c>
      <c r="AS110" s="67" t="str">
        <f>IF(Codes!AU116&lt;&gt;"",IF(Codes!AU116=1,100,IF(Codes!AU116=9,Paramètres!$D$162,IF(Codes!AU116=2,Paramètres!$D$163,IF(Codes!AU116=3,Paramètres!$D$164,IF(Codes!AU116="A","",0))))),"")</f>
        <v/>
      </c>
      <c r="AT110" s="67" t="str">
        <f>IF(Codes!AV116&lt;&gt;"",IF(Codes!AV116=1,100,IF(Codes!AV116=9,50,IF(Codes!AV116=2,Paramètres!$D$163,IF(Codes!AV116=3,Paramètres!$D$164,IF(Codes!AV116="A","",0))))),"")</f>
        <v/>
      </c>
      <c r="AU110" s="67" t="str">
        <f>IF(Codes!AW116&lt;&gt;"",IF(Codes!AW116=1,100,IF(Codes!AW116=9,Paramètres!$D$162,IF(Codes!AW116=2,Paramètres!$D$163,IF(Codes!AW116=3,Paramètres!$D$164,IF(Codes!AW116="A","",0))))),"")</f>
        <v/>
      </c>
      <c r="AV110" s="67" t="str">
        <f>IF(Codes!AX116&lt;&gt;"",IF(Codes!AX116=1,100,IF(Codes!AX116=9,Paramètres!$D$162,IF(Codes!AX116=2,Paramètres!$D$163,IF(Codes!AX116=3,Paramètres!$D$164,IF(Codes!AX116="A","",0))))),"")</f>
        <v/>
      </c>
      <c r="AW110" s="67" t="str">
        <f>IF(Codes!AY116&lt;&gt;"",IF(Codes!AY116=1,100,IF(Codes!AY116=9,Paramètres!$D$162,IF(Codes!AY116=2,Paramètres!$D$163,IF(Codes!AY116=3,Paramètres!$D$164,IF(Codes!AY116="A","",0))))),"")</f>
        <v/>
      </c>
      <c r="AX110" s="67" t="str">
        <f>IF(Codes!AZ116&lt;&gt;"",IF(Codes!AZ116=1,100,IF(Codes!AZ116=9,50,IF(Codes!AZ116=2,Paramètres!$D$163,IF(Codes!AZ116=3,Paramètres!$D$164,IF(Codes!AZ116="A","",0))))),"")</f>
        <v/>
      </c>
      <c r="AY110" s="67" t="str">
        <f>IF(Codes!BA116&lt;&gt;"",IF(Codes!BA116=1,100,IF(Codes!BA116=9,Paramètres!$D$162,IF(Codes!BA116=2,Paramètres!$D$163,IF(Codes!BA116=3,Paramètres!$D$164,IF(Codes!BA116="A","",0))))),"")</f>
        <v/>
      </c>
      <c r="AZ110" s="67" t="str">
        <f>IF(Codes!BB116&lt;&gt;"",IF(Codes!BB116=1,100,IF(Codes!BB116=9,Paramètres!$D$162,IF(Codes!BB116=2,Paramètres!$D$163,IF(Codes!BB116=3,Paramètres!$D$164,IF(Codes!BB116="A","",0))))),"")</f>
        <v/>
      </c>
      <c r="BA110" s="67" t="str">
        <f>IF(Codes!BC116&lt;&gt;"",IF(Codes!BC116=1,100,IF(Codes!BC116=9,Paramètres!$D$162,IF(Codes!BC116=2,Paramètres!$D$163,IF(Codes!BC116=3,Paramètres!$D$164,IF(Codes!BC116="A","",0))))),"")</f>
        <v/>
      </c>
      <c r="BB110" s="67" t="str">
        <f>IF(Codes!BD116&lt;&gt;"",IF(Codes!BD116=1,100,IF(Codes!BD116=9,Paramètres!$D$162,IF(Codes!BD116=2,Paramètres!$D$163,IF(Codes!BD116=3,Paramètres!$D$164,IF(Codes!BD116="A","",0))))),"")</f>
        <v/>
      </c>
      <c r="BC110" s="67" t="str">
        <f>IF(Codes!BE116&lt;&gt;"",IF(Codes!BE116=1,100,IF(Codes!BE116=9,Paramètres!$D$162,IF(Codes!BE116=2,Paramètres!$D$163,IF(Codes!BE116=3,Paramètres!$D$164,IF(Codes!BE116="A","",0))))),"")</f>
        <v/>
      </c>
      <c r="BD110" s="67" t="str">
        <f>IF(Codes!BF116&lt;&gt;"",IF(Codes!BF116=1,100,IF(Codes!BF116=9,Paramètres!$D$162,IF(Codes!BF116=2,Paramètres!$D$163,IF(Codes!BF116=3,Paramètres!$D$164,IF(Codes!BF116="A","",0))))),"")</f>
        <v/>
      </c>
      <c r="BE110" s="67" t="str">
        <f>IF(Codes!BG116&lt;&gt;"",IF(Codes!BG116=1,100,IF(Codes!BG116=9,Paramètres!$D$162,IF(Codes!BG116=2,Paramètres!$D$163,IF(Codes!BG116=3,Paramètres!$D$164,IF(Codes!BG116="A","",0))))),"")</f>
        <v/>
      </c>
      <c r="BF110" s="67" t="str">
        <f>IF(Codes!BH116&lt;&gt;"",IF(Codes!BH116=1,100,IF(Codes!BH116=9,Paramètres!$D$162,IF(Codes!BH116=2,Paramètres!$D$163,IF(Codes!BH116=3,Paramètres!$D$164,IF(Codes!BH116="A","",0))))),"")</f>
        <v/>
      </c>
      <c r="BG110" s="67" t="str">
        <f>IF(Codes!BI116&lt;&gt;"",IF(Codes!BI116=1,100,IF(Codes!BI116=9,Paramètres!$D$162,IF(Codes!BI116=2,Paramètres!$D$163,IF(Codes!BI116=3,Paramètres!$D$164,IF(Codes!BI116="A","",0))))),"")</f>
        <v/>
      </c>
      <c r="BH110" s="67" t="str">
        <f>IF(Codes!BJ116&lt;&gt;"",IF(Codes!BJ116=1,100,IF(Codes!BJ116=9,50,IF(Codes!BJ116=2,Paramètres!$D$163,IF(Codes!BJ116=3,Paramètres!$D$164,IF(Codes!BJ116="A","",0))))),"")</f>
        <v/>
      </c>
      <c r="BI110" s="67" t="str">
        <f>IF(Codes!BK116&lt;&gt;"",IF(Codes!BK116=1,100,IF(Codes!BK116=9,Paramètres!$D$162,IF(Codes!BK116=2,Paramètres!$D$163,IF(Codes!BK116=3,Paramètres!$D$164,IF(Codes!BK116="A","",0))))),"")</f>
        <v/>
      </c>
      <c r="BJ110" s="67" t="str">
        <f>IF(Codes!BL116&lt;&gt;"",IF(Codes!BL116=1,100,IF(Codes!BL116=9,Paramètres!$D$162,IF(Codes!BL116=2,Paramètres!$D$163,IF(Codes!BL116=3,Paramètres!$D$164,IF(Codes!BL116="A","",0))))),"")</f>
        <v/>
      </c>
      <c r="BK110" s="67" t="str">
        <f>IF(Codes!BM116&lt;&gt;"",IF(Codes!BM116=1,100,IF(Codes!BM116=9,Paramètres!$D$162,IF(Codes!BM116=2,Paramètres!$D$163,IF(Codes!BM116=3,Paramètres!$D$164,IF(Codes!BM116="A","",0))))),"")</f>
        <v/>
      </c>
      <c r="BL110" s="67" t="str">
        <f>IF(Codes!BN116&lt;&gt;"",IF(Codes!BN116=1,100,IF(Codes!BN116=9,Paramètres!$D$162,IF(Codes!BN116=2,Paramètres!$D$163,IF(Codes!BN116=3,Paramètres!$D$164,IF(Codes!BN116="A","",0))))),"")</f>
        <v/>
      </c>
      <c r="BM110" s="67" t="str">
        <f>IF(Codes!BO116&lt;&gt;"",IF(Codes!BO116=1,100,IF(Codes!BO116=9,Paramètres!$D$162,IF(Codes!BO116=2,Paramètres!$D$163,IF(Codes!BO116=3,Paramètres!$D$164,IF(Codes!BO116="A","",0))))),"")</f>
        <v/>
      </c>
      <c r="BN110" s="67" t="str">
        <f>IF(Codes!BP116&lt;&gt;"",IF(Codes!BP116=1,100,IF(Codes!BP116=9,Paramètres!$D$162,IF(Codes!BP116=2,Paramètres!$D$163,IF(Codes!BP116=3,Paramètres!$D$164,IF(Codes!BP116="A","",0))))),"")</f>
        <v/>
      </c>
      <c r="BO110" s="67" t="str">
        <f>IF(Codes!BQ116&lt;&gt;"",IF(Codes!BQ116=1,100,IF(Codes!BQ116=9,Paramètres!$D$162,IF(Codes!BQ116=2,Paramètres!$D$163,IF(Codes!BQ116=3,Paramètres!$D$164,IF(Codes!BQ116="A","",0))))),"")</f>
        <v/>
      </c>
      <c r="BP110" s="67" t="str">
        <f>IF(Codes!BR116&lt;&gt;"",IF(Codes!BR116=1,100,IF(Codes!BR116=9,Paramètres!$D$162,IF(Codes!BR116=2,Paramètres!$D$163,IF(Codes!BR116=3,Paramètres!$D$164,IF(Codes!BR116="A","",0))))),"")</f>
        <v/>
      </c>
      <c r="BQ110" s="67" t="str">
        <f>IF(Codes!BS116&lt;&gt;"",IF(Codes!BS116=1,100,IF(Codes!BS116=9,Paramètres!$D$162,IF(Codes!BS116=2,Paramètres!$D$163,IF(Codes!BS116=3,Paramètres!$D$164,IF(Codes!BS116="A","",0))))),"")</f>
        <v/>
      </c>
      <c r="BR110" s="67" t="str">
        <f>IF(Codes!BT116&lt;&gt;"",IF(Codes!BT116=1,100,IF(Codes!BT116=9,Paramètres!$D$162,IF(Codes!BT116=2,Paramètres!$D$163,IF(Codes!BT116=3,Paramètres!$D$164,IF(Codes!BT116="A","",0))))),"")</f>
        <v/>
      </c>
      <c r="BS110" s="67" t="str">
        <f>IF(Codes!BU116&lt;&gt;"",IF(Codes!BU116=1,100,IF(Codes!BU116=9,Paramètres!$D$162,IF(Codes!BU116=2,Paramètres!$D$163,IF(Codes!BU116=3,Paramètres!$D$164,IF(Codes!BU116="A","",0))))),"")</f>
        <v/>
      </c>
      <c r="BT110" s="67" t="str">
        <f>Codes!C116</f>
        <v/>
      </c>
    </row>
    <row r="111" spans="1:72" s="70" customFormat="1" ht="23.25">
      <c r="A111" s="69" t="str">
        <f>Codes!C117</f>
        <v/>
      </c>
      <c r="B111" s="67" t="str">
        <f>IF(Codes!D117&lt;&gt;"",IF(Codes!D117=1,100,IF(Codes!D117=9,Paramètres!$D$162,IF(Codes!D117=2,Paramètres!$D$163,IF(Codes!D117=3,Paramètres!$D$164,IF(Codes!D117="A","",0))))),"")</f>
        <v/>
      </c>
      <c r="C111" s="67" t="str">
        <f>IF(Codes!E117&lt;&gt;"",IF(Codes!E117=1,100,IF(Codes!E117=9,Paramètres!$D$162,IF(Codes!E117=2,Paramètres!$D$163,IF(Codes!E117=3,Paramètres!$D$164,IF(Codes!E117="A","",0))))),"")</f>
        <v/>
      </c>
      <c r="D111" s="67" t="str">
        <f>IF(Codes!F117&lt;&gt;"",IF(Codes!F117=1,100,IF(Codes!F117=9,Paramètres!$D$162,IF(Codes!F117=2,Paramètres!$D$163,IF(Codes!F117=3,Paramètres!$D$164,IF(Codes!F117="A","",0))))),"")</f>
        <v/>
      </c>
      <c r="E111" s="67" t="str">
        <f>IF(Codes!G117&lt;&gt;"",IF(Codes!G117=1,100,IF(Codes!G117=9,Paramètres!$D$162,IF(Codes!G117=2,Paramètres!$D$163,IF(Codes!G117=3,Paramètres!$D$164,IF(Codes!G117="A","",0))))),"")</f>
        <v/>
      </c>
      <c r="F111" s="67" t="str">
        <f>IF(Codes!H117&lt;&gt;"",IF(Codes!H117=1,100,IF(Codes!H117=9,Paramètres!$D$162,IF(Codes!H117=2,Paramètres!$D$163,IF(Codes!H117=3,Paramètres!$D$164,IF(Codes!H117="A","",0))))),"")</f>
        <v/>
      </c>
      <c r="G111" s="67" t="str">
        <f>IF(Codes!I117&lt;&gt;"",IF(Codes!I117=1,100,IF(Codes!I117=9,Paramètres!$D$162,IF(Codes!I117=2,Paramètres!$D$163,IF(Codes!I117=3,Paramètres!$D$164,IF(Codes!I117="A","",0))))),"")</f>
        <v/>
      </c>
      <c r="H111" s="67" t="str">
        <f>IF(Codes!J117&lt;&gt;"",IF(Codes!J117=1,100,IF(Codes!J117=9,Paramètres!$D$162,IF(Codes!J117=2,Paramètres!$D$163,IF(Codes!J117=3,Paramètres!$D$164,IF(Codes!J117="A","",0))))),"")</f>
        <v/>
      </c>
      <c r="I111" s="67" t="str">
        <f>IF(Codes!K117&lt;&gt;"",IF(Codes!K117=1,100,IF(Codes!K117=9,Paramètres!$D$162,IF(Codes!K117=2,Paramètres!$D$163,IF(Codes!K117=3,Paramètres!$D$164,IF(Codes!K117="A","",0))))),"")</f>
        <v/>
      </c>
      <c r="J111" s="67" t="str">
        <f>IF(Codes!L117&lt;&gt;"",IF(Codes!L117=1,100,IF(Codes!L117=9,Paramètres!$D$162,IF(Codes!L117=2,Paramètres!$D$163,IF(Codes!L117=3,Paramètres!$D$164,IF(Codes!L117="A","",0))))),"")</f>
        <v/>
      </c>
      <c r="K111" s="67" t="str">
        <f>IF(Codes!M117&lt;&gt;"",IF(Codes!M117=1,100,IF(Codes!M117=9,Paramètres!$D$162,IF(Codes!M117=2,Paramètres!$D$163,IF(Codes!M117=3,Paramètres!$D$164,IF(Codes!M117="A","",0))))),"")</f>
        <v/>
      </c>
      <c r="L111" s="67" t="str">
        <f>IF(Codes!N117&lt;&gt;"",IF(Codes!N117=1,100,IF(Codes!N117=9,Paramètres!$D$162,IF(Codes!N117=2,Paramètres!$D$163,IF(Codes!N117=3,Paramètres!$D$164,IF(Codes!N117="A","",0))))),"")</f>
        <v/>
      </c>
      <c r="M111" s="67" t="str">
        <f>IF(Codes!O117&lt;&gt;"",IF(Codes!O117=1,100,IF(Codes!O117=9,Paramètres!$D$162,IF(Codes!O117=2,Paramètres!$D$163,IF(Codes!O117=3,Paramètres!$D$164,IF(Codes!O117="A","",0))))),"")</f>
        <v/>
      </c>
      <c r="N111" s="67" t="str">
        <f>IF(Codes!P117&lt;&gt;"",IF(Codes!P117=1,100,IF(Codes!P117=9,Paramètres!$D$162,IF(Codes!P117=2,Paramètres!$D$163,IF(Codes!P117=3,Paramètres!$D$164,IF(Codes!P117="A","",0))))),"")</f>
        <v/>
      </c>
      <c r="O111" s="67" t="str">
        <f>IF(Codes!Q117&lt;&gt;"",IF(Codes!Q117=1,100,IF(Codes!Q117=9,Paramètres!$D$162,IF(Codes!Q117=2,Paramètres!$D$163,IF(Codes!Q117=3,Paramètres!$D$164,IF(Codes!Q117="A","",0))))),"")</f>
        <v/>
      </c>
      <c r="P111" s="67" t="str">
        <f>IF(Codes!R117&lt;&gt;"",IF(Codes!R117=1,100,IF(Codes!R117=9,Paramètres!$D$162,IF(Codes!R117=2,Paramètres!$D$163,IF(Codes!R117=3,Paramètres!$D$164,IF(Codes!R117="A","",0))))),"")</f>
        <v/>
      </c>
      <c r="Q111" s="67" t="str">
        <f>IF(Codes!S117&lt;&gt;"",IF(Codes!S117=1,100,IF(Codes!S117=9,Paramètres!$D$162,IF(Codes!S117=2,Paramètres!$D$163,IF(Codes!S117=3,Paramètres!$D$164,IF(Codes!S117="A","",0))))),"")</f>
        <v/>
      </c>
      <c r="R111" s="67" t="str">
        <f>IF(Codes!T117&lt;&gt;"",IF(Codes!T117=1,100,IF(Codes!T117=9,Paramètres!$D$162,IF(Codes!T117=2,Paramètres!$D$163,IF(Codes!T117=3,Paramètres!$D$164,IF(Codes!T117="A","",0))))),"")</f>
        <v/>
      </c>
      <c r="S111" s="67" t="str">
        <f>IF(Codes!U117&lt;&gt;"",IF(Codes!U117=1,100,IF(Codes!U117=9,Paramètres!$D$162,IF(Codes!U117=2,Paramètres!$D$163,IF(Codes!U117=3,Paramètres!$D$164,IF(Codes!U117="A","",0))))),"")</f>
        <v/>
      </c>
      <c r="T111" s="67" t="str">
        <f>IF(Codes!V117&lt;&gt;"",IF(Codes!V117=1,100,IF(Codes!V117=9,Paramètres!$D$162,IF(Codes!V117=2,Paramètres!$D$163,IF(Codes!V117=3,Paramètres!$D$164,IF(Codes!V117="A","",0))))),"")</f>
        <v/>
      </c>
      <c r="U111" s="67" t="str">
        <f>IF(Codes!W117&lt;&gt;"",IF(Codes!W117=1,100,IF(Codes!W117=9,Paramètres!$D$162,IF(Codes!W117=2,Paramètres!$D$163,IF(Codes!W117=3,Paramètres!$D$164,IF(Codes!W117="A","",0))))),"")</f>
        <v/>
      </c>
      <c r="V111" s="67" t="str">
        <f>IF(Codes!X117&lt;&gt;"",IF(Codes!X117=1,100,IF(Codes!X117=9,Paramètres!$D$162,IF(Codes!X117=2,Paramètres!$D$163,IF(Codes!X117=3,Paramètres!$D$164,IF(Codes!X117="A","",0))))),"")</f>
        <v/>
      </c>
      <c r="W111" s="67" t="str">
        <f>IF(Codes!Y117&lt;&gt;"",IF(Codes!Y117=1,100,IF(Codes!Y117=9,Paramètres!$D$162,IF(Codes!Y117=2,Paramètres!$D$163,IF(Codes!Y117=3,Paramètres!$D$164,IF(Codes!Y117="A","",0))))),"")</f>
        <v/>
      </c>
      <c r="X111" s="67" t="str">
        <f>IF(Codes!Z117&lt;&gt;"",IF(Codes!Z117=1,100,IF(Codes!Z117=9,Paramètres!$D$162,IF(Codes!Z117=2,Paramètres!$D$163,IF(Codes!Z117=3,Paramètres!$D$164,IF(Codes!Z117="A","",0))))),"")</f>
        <v/>
      </c>
      <c r="Y111" s="67" t="str">
        <f>IF(Codes!AA117&lt;&gt;"",IF(Codes!AA117=1,100,IF(Codes!AA117=9,Paramètres!$D$162,IF(Codes!AA117=2,Paramètres!$D$163,IF(Codes!AA117=3,Paramètres!$D$164,IF(Codes!AA117="A","",0))))),"")</f>
        <v/>
      </c>
      <c r="Z111" s="67" t="str">
        <f>IF(Codes!AB117&lt;&gt;"",IF(Codes!AB117=1,100,IF(Codes!AB117=9,Paramètres!$D$162,IF(Codes!AB117=2,Paramètres!$D$163,IF(Codes!AB117=3,Paramètres!$D$164,IF(Codes!AB117="A","",0))))),"")</f>
        <v/>
      </c>
      <c r="AA111" s="67" t="str">
        <f>IF(Codes!AC117&lt;&gt;"",IF(Codes!AC117=1,100,IF(Codes!AC117=9,Paramètres!$D$162,IF(Codes!AC117=2,Paramètres!$D$163,IF(Codes!AC117=3,Paramètres!$D$164,IF(Codes!AC117="A","",0))))),"")</f>
        <v/>
      </c>
      <c r="AB111" s="67" t="str">
        <f>IF(Codes!AD117&lt;&gt;"",IF(Codes!AD117=1,100,IF(Codes!AD117=9,Paramètres!$D$162,IF(Codes!AD117=2,Paramètres!$D$163,IF(Codes!AD117=3,Paramètres!$D$164,IF(Codes!AD117="A","",0))))),"")</f>
        <v/>
      </c>
      <c r="AC111" s="67" t="str">
        <f>IF(Codes!AE117&lt;&gt;"",IF(Codes!AE117=1,100,IF(Codes!AE117=9,Paramètres!$D$162,IF(Codes!AE117=2,Paramètres!$D$163,IF(Codes!AE117=3,Paramètres!$D$164,IF(Codes!AE117="A","",0))))),"")</f>
        <v/>
      </c>
      <c r="AD111" s="67" t="str">
        <f>IF(Codes!AF117&lt;&gt;"",IF(Codes!AF117=1,100,IF(Codes!AF117=9,Paramètres!$D$162,IF(Codes!AF117=2,Paramètres!$D$163,IF(Codes!AF117=3,Paramètres!$D$164,IF(Codes!AF117="A","",0))))),"")</f>
        <v/>
      </c>
      <c r="AE111" s="67" t="str">
        <f>IF(Codes!AG117&lt;&gt;"",IF(Codes!AG117=1,100,IF(Codes!AG117=9,Paramètres!$D$162,IF(Codes!AG117=2,Paramètres!$D$163,IF(Codes!AG117=3,Paramètres!$D$164,IF(Codes!AG117="A","",0))))),"")</f>
        <v/>
      </c>
      <c r="AF111" s="67" t="str">
        <f>IF(Codes!AH117&lt;&gt;"",IF(Codes!AH117=1,100,IF(Codes!AH117=9,Paramètres!$D$162,IF(Codes!AH117=2,Paramètres!$D$163,IF(Codes!AH117=3,Paramètres!$D$164,IF(Codes!AH117="A","",0))))),"")</f>
        <v/>
      </c>
      <c r="AG111" s="67" t="str">
        <f>IF(Codes!AI117&lt;&gt;"",IF(Codes!AI117=1,100,IF(Codes!AI117=9,Paramètres!$D$162,IF(Codes!AI117=2,Paramètres!$D$163,IF(Codes!AI117=3,Paramètres!$D$164,IF(Codes!AI117="A","",0))))),"")</f>
        <v/>
      </c>
      <c r="AH111" s="67" t="str">
        <f>IF(Codes!AJ117&lt;&gt;"",IF(Codes!AJ117=1,100,IF(Codes!AJ117=9,Paramètres!$D$162,IF(Codes!AJ117=2,Paramètres!$D$163,IF(Codes!AJ117=3,Paramètres!$D$164,IF(Codes!AJ117="A","",0))))),"")</f>
        <v/>
      </c>
      <c r="AI111" s="67" t="str">
        <f>IF(Codes!AK117&lt;&gt;"",IF(Codes!AK117=1,100,IF(Codes!AK117=9,Paramètres!$D$162,IF(Codes!AK117=2,Paramètres!$D$163,IF(Codes!AK117=3,Paramètres!$D$164,IF(Codes!AK117="A","",0))))),"")</f>
        <v/>
      </c>
      <c r="AJ111" s="67" t="str">
        <f>IF(Codes!AL117&lt;&gt;"",IF(Codes!AL117=1,100,IF(Codes!AL117=9,Paramètres!$D$162,IF(Codes!AL117=2,Paramètres!$D$163,IF(Codes!AL117=3,Paramètres!$D$164,IF(Codes!AL117="A","",0))))),"")</f>
        <v/>
      </c>
      <c r="AK111" s="67" t="str">
        <f>IF(Codes!AM117&lt;&gt;"",IF(Codes!AM117=1,100,IF(Codes!AM117=9,Paramètres!$D$162,IF(Codes!AM117=2,Paramètres!$D$163,IF(Codes!AM117=3,Paramètres!$D$164,IF(Codes!AM117="A","",0))))),"")</f>
        <v/>
      </c>
      <c r="AL111" s="67" t="str">
        <f>IF(Codes!AN117&lt;&gt;"",IF(Codes!AN117=1,100,IF(Codes!AN117=9,Paramètres!$D$162,IF(Codes!AN117=2,Paramètres!$D$163,IF(Codes!AN117=3,Paramètres!$D$164,IF(Codes!AN117="A","",0))))),"")</f>
        <v/>
      </c>
      <c r="AM111" s="67" t="str">
        <f>IF(Codes!AO117&lt;&gt;"",IF(Codes!AO117=1,100,IF(Codes!AO117=9,50,IF(Codes!AO117=2,Paramètres!$D$163,IF(Codes!AO117=3,Paramètres!$D$164,IF(Codes!AO117="A","",0))))),"")</f>
        <v/>
      </c>
      <c r="AN111" s="67" t="str">
        <f>IF(Codes!AP117&lt;&gt;"",IF(Codes!AP117=1,100,IF(Codes!AP117=9,50,IF(Codes!AP117=2,Paramètres!$D$163,IF(Codes!AP117=3,Paramètres!$D$164,IF(Codes!AP117="A","",0))))),"")</f>
        <v/>
      </c>
      <c r="AO111" s="67" t="str">
        <f>IF(Codes!AQ117&lt;&gt;"",IF(Codes!AQ117=1,100,IF(Codes!AQ117=9,50,IF(Codes!AQ117=2,Paramètres!$D$163,IF(Codes!AQ117=3,Paramètres!$D$164,IF(Codes!AQ117="A","",0))))),"")</f>
        <v/>
      </c>
      <c r="AP111" s="67" t="str">
        <f>IF(Codes!AR117&lt;&gt;"",IF(Codes!AR117=1,100,IF(Codes!AR117=9,50,IF(Codes!AR117=2,Paramètres!$D$163,IF(Codes!AR117=3,Paramètres!$D$164,IF(Codes!AR117="A","",0))))),"")</f>
        <v/>
      </c>
      <c r="AQ111" s="67" t="str">
        <f>IF(Codes!AS117&lt;&gt;"",IF(Codes!AS117=1,100,IF(Codes!AS117=9,Paramètres!$D$162,IF(Codes!AS117=2,Paramètres!$D$163,IF(Codes!AS117=3,Paramètres!$D$164,IF(Codes!AS117="A","",0))))),"")</f>
        <v/>
      </c>
      <c r="AR111" s="67" t="str">
        <f>IF(Codes!AT117&lt;&gt;"",IF(Codes!AT117=1,100,IF(Codes!AT117=9,50,IF(Codes!AT117=2,Paramètres!$D$163,IF(Codes!AT117=3,Paramètres!$D$164,IF(Codes!AT117="A","",0))))),"")</f>
        <v/>
      </c>
      <c r="AS111" s="67" t="str">
        <f>IF(Codes!AU117&lt;&gt;"",IF(Codes!AU117=1,100,IF(Codes!AU117=9,Paramètres!$D$162,IF(Codes!AU117=2,Paramètres!$D$163,IF(Codes!AU117=3,Paramètres!$D$164,IF(Codes!AU117="A","",0))))),"")</f>
        <v/>
      </c>
      <c r="AT111" s="67" t="str">
        <f>IF(Codes!AV117&lt;&gt;"",IF(Codes!AV117=1,100,IF(Codes!AV117=9,50,IF(Codes!AV117=2,Paramètres!$D$163,IF(Codes!AV117=3,Paramètres!$D$164,IF(Codes!AV117="A","",0))))),"")</f>
        <v/>
      </c>
      <c r="AU111" s="67" t="str">
        <f>IF(Codes!AW117&lt;&gt;"",IF(Codes!AW117=1,100,IF(Codes!AW117=9,Paramètres!$D$162,IF(Codes!AW117=2,Paramètres!$D$163,IF(Codes!AW117=3,Paramètres!$D$164,IF(Codes!AW117="A","",0))))),"")</f>
        <v/>
      </c>
      <c r="AV111" s="67" t="str">
        <f>IF(Codes!AX117&lt;&gt;"",IF(Codes!AX117=1,100,IF(Codes!AX117=9,Paramètres!$D$162,IF(Codes!AX117=2,Paramètres!$D$163,IF(Codes!AX117=3,Paramètres!$D$164,IF(Codes!AX117="A","",0))))),"")</f>
        <v/>
      </c>
      <c r="AW111" s="67" t="str">
        <f>IF(Codes!AY117&lt;&gt;"",IF(Codes!AY117=1,100,IF(Codes!AY117=9,Paramètres!$D$162,IF(Codes!AY117=2,Paramètres!$D$163,IF(Codes!AY117=3,Paramètres!$D$164,IF(Codes!AY117="A","",0))))),"")</f>
        <v/>
      </c>
      <c r="AX111" s="67" t="str">
        <f>IF(Codes!AZ117&lt;&gt;"",IF(Codes!AZ117=1,100,IF(Codes!AZ117=9,50,IF(Codes!AZ117=2,Paramètres!$D$163,IF(Codes!AZ117=3,Paramètres!$D$164,IF(Codes!AZ117="A","",0))))),"")</f>
        <v/>
      </c>
      <c r="AY111" s="67" t="str">
        <f>IF(Codes!BA117&lt;&gt;"",IF(Codes!BA117=1,100,IF(Codes!BA117=9,Paramètres!$D$162,IF(Codes!BA117=2,Paramètres!$D$163,IF(Codes!BA117=3,Paramètres!$D$164,IF(Codes!BA117="A","",0))))),"")</f>
        <v/>
      </c>
      <c r="AZ111" s="67" t="str">
        <f>IF(Codes!BB117&lt;&gt;"",IF(Codes!BB117=1,100,IF(Codes!BB117=9,Paramètres!$D$162,IF(Codes!BB117=2,Paramètres!$D$163,IF(Codes!BB117=3,Paramètres!$D$164,IF(Codes!BB117="A","",0))))),"")</f>
        <v/>
      </c>
      <c r="BA111" s="67" t="str">
        <f>IF(Codes!BC117&lt;&gt;"",IF(Codes!BC117=1,100,IF(Codes!BC117=9,Paramètres!$D$162,IF(Codes!BC117=2,Paramètres!$D$163,IF(Codes!BC117=3,Paramètres!$D$164,IF(Codes!BC117="A","",0))))),"")</f>
        <v/>
      </c>
      <c r="BB111" s="67" t="str">
        <f>IF(Codes!BD117&lt;&gt;"",IF(Codes!BD117=1,100,IF(Codes!BD117=9,Paramètres!$D$162,IF(Codes!BD117=2,Paramètres!$D$163,IF(Codes!BD117=3,Paramètres!$D$164,IF(Codes!BD117="A","",0))))),"")</f>
        <v/>
      </c>
      <c r="BC111" s="67" t="str">
        <f>IF(Codes!BE117&lt;&gt;"",IF(Codes!BE117=1,100,IF(Codes!BE117=9,Paramètres!$D$162,IF(Codes!BE117=2,Paramètres!$D$163,IF(Codes!BE117=3,Paramètres!$D$164,IF(Codes!BE117="A","",0))))),"")</f>
        <v/>
      </c>
      <c r="BD111" s="67" t="str">
        <f>IF(Codes!BF117&lt;&gt;"",IF(Codes!BF117=1,100,IF(Codes!BF117=9,Paramètres!$D$162,IF(Codes!BF117=2,Paramètres!$D$163,IF(Codes!BF117=3,Paramètres!$D$164,IF(Codes!BF117="A","",0))))),"")</f>
        <v/>
      </c>
      <c r="BE111" s="67" t="str">
        <f>IF(Codes!BG117&lt;&gt;"",IF(Codes!BG117=1,100,IF(Codes!BG117=9,Paramètres!$D$162,IF(Codes!BG117=2,Paramètres!$D$163,IF(Codes!BG117=3,Paramètres!$D$164,IF(Codes!BG117="A","",0))))),"")</f>
        <v/>
      </c>
      <c r="BF111" s="67" t="str">
        <f>IF(Codes!BH117&lt;&gt;"",IF(Codes!BH117=1,100,IF(Codes!BH117=9,Paramètres!$D$162,IF(Codes!BH117=2,Paramètres!$D$163,IF(Codes!BH117=3,Paramètres!$D$164,IF(Codes!BH117="A","",0))))),"")</f>
        <v/>
      </c>
      <c r="BG111" s="67" t="str">
        <f>IF(Codes!BI117&lt;&gt;"",IF(Codes!BI117=1,100,IF(Codes!BI117=9,Paramètres!$D$162,IF(Codes!BI117=2,Paramètres!$D$163,IF(Codes!BI117=3,Paramètres!$D$164,IF(Codes!BI117="A","",0))))),"")</f>
        <v/>
      </c>
      <c r="BH111" s="67" t="str">
        <f>IF(Codes!BJ117&lt;&gt;"",IF(Codes!BJ117=1,100,IF(Codes!BJ117=9,50,IF(Codes!BJ117=2,Paramètres!$D$163,IF(Codes!BJ117=3,Paramètres!$D$164,IF(Codes!BJ117="A","",0))))),"")</f>
        <v/>
      </c>
      <c r="BI111" s="67" t="str">
        <f>IF(Codes!BK117&lt;&gt;"",IF(Codes!BK117=1,100,IF(Codes!BK117=9,Paramètres!$D$162,IF(Codes!BK117=2,Paramètres!$D$163,IF(Codes!BK117=3,Paramètres!$D$164,IF(Codes!BK117="A","",0))))),"")</f>
        <v/>
      </c>
      <c r="BJ111" s="67" t="str">
        <f>IF(Codes!BL117&lt;&gt;"",IF(Codes!BL117=1,100,IF(Codes!BL117=9,Paramètres!$D$162,IF(Codes!BL117=2,Paramètres!$D$163,IF(Codes!BL117=3,Paramètres!$D$164,IF(Codes!BL117="A","",0))))),"")</f>
        <v/>
      </c>
      <c r="BK111" s="67" t="str">
        <f>IF(Codes!BM117&lt;&gt;"",IF(Codes!BM117=1,100,IF(Codes!BM117=9,Paramètres!$D$162,IF(Codes!BM117=2,Paramètres!$D$163,IF(Codes!BM117=3,Paramètres!$D$164,IF(Codes!BM117="A","",0))))),"")</f>
        <v/>
      </c>
      <c r="BL111" s="67" t="str">
        <f>IF(Codes!BN117&lt;&gt;"",IF(Codes!BN117=1,100,IF(Codes!BN117=9,Paramètres!$D$162,IF(Codes!BN117=2,Paramètres!$D$163,IF(Codes!BN117=3,Paramètres!$D$164,IF(Codes!BN117="A","",0))))),"")</f>
        <v/>
      </c>
      <c r="BM111" s="67" t="str">
        <f>IF(Codes!BO117&lt;&gt;"",IF(Codes!BO117=1,100,IF(Codes!BO117=9,Paramètres!$D$162,IF(Codes!BO117=2,Paramètres!$D$163,IF(Codes!BO117=3,Paramètres!$D$164,IF(Codes!BO117="A","",0))))),"")</f>
        <v/>
      </c>
      <c r="BN111" s="67" t="str">
        <f>IF(Codes!BP117&lt;&gt;"",IF(Codes!BP117=1,100,IF(Codes!BP117=9,Paramètres!$D$162,IF(Codes!BP117=2,Paramètres!$D$163,IF(Codes!BP117=3,Paramètres!$D$164,IF(Codes!BP117="A","",0))))),"")</f>
        <v/>
      </c>
      <c r="BO111" s="67" t="str">
        <f>IF(Codes!BQ117&lt;&gt;"",IF(Codes!BQ117=1,100,IF(Codes!BQ117=9,Paramètres!$D$162,IF(Codes!BQ117=2,Paramètres!$D$163,IF(Codes!BQ117=3,Paramètres!$D$164,IF(Codes!BQ117="A","",0))))),"")</f>
        <v/>
      </c>
      <c r="BP111" s="67" t="str">
        <f>IF(Codes!BR117&lt;&gt;"",IF(Codes!BR117=1,100,IF(Codes!BR117=9,Paramètres!$D$162,IF(Codes!BR117=2,Paramètres!$D$163,IF(Codes!BR117=3,Paramètres!$D$164,IF(Codes!BR117="A","",0))))),"")</f>
        <v/>
      </c>
      <c r="BQ111" s="67" t="str">
        <f>IF(Codes!BS117&lt;&gt;"",IF(Codes!BS117=1,100,IF(Codes!BS117=9,Paramètres!$D$162,IF(Codes!BS117=2,Paramètres!$D$163,IF(Codes!BS117=3,Paramètres!$D$164,IF(Codes!BS117="A","",0))))),"")</f>
        <v/>
      </c>
      <c r="BR111" s="67" t="str">
        <f>IF(Codes!BT117&lt;&gt;"",IF(Codes!BT117=1,100,IF(Codes!BT117=9,Paramètres!$D$162,IF(Codes!BT117=2,Paramètres!$D$163,IF(Codes!BT117=3,Paramètres!$D$164,IF(Codes!BT117="A","",0))))),"")</f>
        <v/>
      </c>
      <c r="BS111" s="67" t="str">
        <f>IF(Codes!BU117&lt;&gt;"",IF(Codes!BU117=1,100,IF(Codes!BU117=9,Paramètres!$D$162,IF(Codes!BU117=2,Paramètres!$D$163,IF(Codes!BU117=3,Paramètres!$D$164,IF(Codes!BU117="A","",0))))),"")</f>
        <v/>
      </c>
      <c r="BT111" s="67" t="str">
        <f>Codes!C117</f>
        <v/>
      </c>
    </row>
    <row r="112" spans="1:72" s="70" customFormat="1" ht="23.25">
      <c r="A112" s="69" t="str">
        <f>Codes!C118</f>
        <v/>
      </c>
      <c r="B112" s="67" t="str">
        <f>IF(Codes!D118&lt;&gt;"",IF(Codes!D118=1,100,IF(Codes!D118=9,Paramètres!$D$162,IF(Codes!D118=2,Paramètres!$D$163,IF(Codes!D118=3,Paramètres!$D$164,IF(Codes!D118="A","",0))))),"")</f>
        <v/>
      </c>
      <c r="C112" s="67" t="str">
        <f>IF(Codes!E118&lt;&gt;"",IF(Codes!E118=1,100,IF(Codes!E118=9,Paramètres!$D$162,IF(Codes!E118=2,Paramètres!$D$163,IF(Codes!E118=3,Paramètres!$D$164,IF(Codes!E118="A","",0))))),"")</f>
        <v/>
      </c>
      <c r="D112" s="67" t="str">
        <f>IF(Codes!F118&lt;&gt;"",IF(Codes!F118=1,100,IF(Codes!F118=9,Paramètres!$D$162,IF(Codes!F118=2,Paramètres!$D$163,IF(Codes!F118=3,Paramètres!$D$164,IF(Codes!F118="A","",0))))),"")</f>
        <v/>
      </c>
      <c r="E112" s="67" t="str">
        <f>IF(Codes!G118&lt;&gt;"",IF(Codes!G118=1,100,IF(Codes!G118=9,Paramètres!$D$162,IF(Codes!G118=2,Paramètres!$D$163,IF(Codes!G118=3,Paramètres!$D$164,IF(Codes!G118="A","",0))))),"")</f>
        <v/>
      </c>
      <c r="F112" s="67" t="str">
        <f>IF(Codes!H118&lt;&gt;"",IF(Codes!H118=1,100,IF(Codes!H118=9,Paramètres!$D$162,IF(Codes!H118=2,Paramètres!$D$163,IF(Codes!H118=3,Paramètres!$D$164,IF(Codes!H118="A","",0))))),"")</f>
        <v/>
      </c>
      <c r="G112" s="67" t="str">
        <f>IF(Codes!I118&lt;&gt;"",IF(Codes!I118=1,100,IF(Codes!I118=9,Paramètres!$D$162,IF(Codes!I118=2,Paramètres!$D$163,IF(Codes!I118=3,Paramètres!$D$164,IF(Codes!I118="A","",0))))),"")</f>
        <v/>
      </c>
      <c r="H112" s="67" t="str">
        <f>IF(Codes!J118&lt;&gt;"",IF(Codes!J118=1,100,IF(Codes!J118=9,Paramètres!$D$162,IF(Codes!J118=2,Paramètres!$D$163,IF(Codes!J118=3,Paramètres!$D$164,IF(Codes!J118="A","",0))))),"")</f>
        <v/>
      </c>
      <c r="I112" s="67" t="str">
        <f>IF(Codes!K118&lt;&gt;"",IF(Codes!K118=1,100,IF(Codes!K118=9,Paramètres!$D$162,IF(Codes!K118=2,Paramètres!$D$163,IF(Codes!K118=3,Paramètres!$D$164,IF(Codes!K118="A","",0))))),"")</f>
        <v/>
      </c>
      <c r="J112" s="67" t="str">
        <f>IF(Codes!L118&lt;&gt;"",IF(Codes!L118=1,100,IF(Codes!L118=9,Paramètres!$D$162,IF(Codes!L118=2,Paramètres!$D$163,IF(Codes!L118=3,Paramètres!$D$164,IF(Codes!L118="A","",0))))),"")</f>
        <v/>
      </c>
      <c r="K112" s="67" t="str">
        <f>IF(Codes!M118&lt;&gt;"",IF(Codes!M118=1,100,IF(Codes!M118=9,Paramètres!$D$162,IF(Codes!M118=2,Paramètres!$D$163,IF(Codes!M118=3,Paramètres!$D$164,IF(Codes!M118="A","",0))))),"")</f>
        <v/>
      </c>
      <c r="L112" s="67" t="str">
        <f>IF(Codes!N118&lt;&gt;"",IF(Codes!N118=1,100,IF(Codes!N118=9,Paramètres!$D$162,IF(Codes!N118=2,Paramètres!$D$163,IF(Codes!N118=3,Paramètres!$D$164,IF(Codes!N118="A","",0))))),"")</f>
        <v/>
      </c>
      <c r="M112" s="67" t="str">
        <f>IF(Codes!O118&lt;&gt;"",IF(Codes!O118=1,100,IF(Codes!O118=9,Paramètres!$D$162,IF(Codes!O118=2,Paramètres!$D$163,IF(Codes!O118=3,Paramètres!$D$164,IF(Codes!O118="A","",0))))),"")</f>
        <v/>
      </c>
      <c r="N112" s="67" t="str">
        <f>IF(Codes!P118&lt;&gt;"",IF(Codes!P118=1,100,IF(Codes!P118=9,Paramètres!$D$162,IF(Codes!P118=2,Paramètres!$D$163,IF(Codes!P118=3,Paramètres!$D$164,IF(Codes!P118="A","",0))))),"")</f>
        <v/>
      </c>
      <c r="O112" s="67" t="str">
        <f>IF(Codes!Q118&lt;&gt;"",IF(Codes!Q118=1,100,IF(Codes!Q118=9,Paramètres!$D$162,IF(Codes!Q118=2,Paramètres!$D$163,IF(Codes!Q118=3,Paramètres!$D$164,IF(Codes!Q118="A","",0))))),"")</f>
        <v/>
      </c>
      <c r="P112" s="67" t="str">
        <f>IF(Codes!R118&lt;&gt;"",IF(Codes!R118=1,100,IF(Codes!R118=9,Paramètres!$D$162,IF(Codes!R118=2,Paramètres!$D$163,IF(Codes!R118=3,Paramètres!$D$164,IF(Codes!R118="A","",0))))),"")</f>
        <v/>
      </c>
      <c r="Q112" s="67" t="str">
        <f>IF(Codes!S118&lt;&gt;"",IF(Codes!S118=1,100,IF(Codes!S118=9,Paramètres!$D$162,IF(Codes!S118=2,Paramètres!$D$163,IF(Codes!S118=3,Paramètres!$D$164,IF(Codes!S118="A","",0))))),"")</f>
        <v/>
      </c>
      <c r="R112" s="67" t="str">
        <f>IF(Codes!T118&lt;&gt;"",IF(Codes!T118=1,100,IF(Codes!T118=9,Paramètres!$D$162,IF(Codes!T118=2,Paramètres!$D$163,IF(Codes!T118=3,Paramètres!$D$164,IF(Codes!T118="A","",0))))),"")</f>
        <v/>
      </c>
      <c r="S112" s="67" t="str">
        <f>IF(Codes!U118&lt;&gt;"",IF(Codes!U118=1,100,IF(Codes!U118=9,Paramètres!$D$162,IF(Codes!U118=2,Paramètres!$D$163,IF(Codes!U118=3,Paramètres!$D$164,IF(Codes!U118="A","",0))))),"")</f>
        <v/>
      </c>
      <c r="T112" s="67" t="str">
        <f>IF(Codes!V118&lt;&gt;"",IF(Codes!V118=1,100,IF(Codes!V118=9,Paramètres!$D$162,IF(Codes!V118=2,Paramètres!$D$163,IF(Codes!V118=3,Paramètres!$D$164,IF(Codes!V118="A","",0))))),"")</f>
        <v/>
      </c>
      <c r="U112" s="67" t="str">
        <f>IF(Codes!W118&lt;&gt;"",IF(Codes!W118=1,100,IF(Codes!W118=9,Paramètres!$D$162,IF(Codes!W118=2,Paramètres!$D$163,IF(Codes!W118=3,Paramètres!$D$164,IF(Codes!W118="A","",0))))),"")</f>
        <v/>
      </c>
      <c r="V112" s="67" t="str">
        <f>IF(Codes!X118&lt;&gt;"",IF(Codes!X118=1,100,IF(Codes!X118=9,Paramètres!$D$162,IF(Codes!X118=2,Paramètres!$D$163,IF(Codes!X118=3,Paramètres!$D$164,IF(Codes!X118="A","",0))))),"")</f>
        <v/>
      </c>
      <c r="W112" s="67" t="str">
        <f>IF(Codes!Y118&lt;&gt;"",IF(Codes!Y118=1,100,IF(Codes!Y118=9,Paramètres!$D$162,IF(Codes!Y118=2,Paramètres!$D$163,IF(Codes!Y118=3,Paramètres!$D$164,IF(Codes!Y118="A","",0))))),"")</f>
        <v/>
      </c>
      <c r="X112" s="67" t="str">
        <f>IF(Codes!Z118&lt;&gt;"",IF(Codes!Z118=1,100,IF(Codes!Z118=9,Paramètres!$D$162,IF(Codes!Z118=2,Paramètres!$D$163,IF(Codes!Z118=3,Paramètres!$D$164,IF(Codes!Z118="A","",0))))),"")</f>
        <v/>
      </c>
      <c r="Y112" s="67" t="str">
        <f>IF(Codes!AA118&lt;&gt;"",IF(Codes!AA118=1,100,IF(Codes!AA118=9,Paramètres!$D$162,IF(Codes!AA118=2,Paramètres!$D$163,IF(Codes!AA118=3,Paramètres!$D$164,IF(Codes!AA118="A","",0))))),"")</f>
        <v/>
      </c>
      <c r="Z112" s="67" t="str">
        <f>IF(Codes!AB118&lt;&gt;"",IF(Codes!AB118=1,100,IF(Codes!AB118=9,Paramètres!$D$162,IF(Codes!AB118=2,Paramètres!$D$163,IF(Codes!AB118=3,Paramètres!$D$164,IF(Codes!AB118="A","",0))))),"")</f>
        <v/>
      </c>
      <c r="AA112" s="67" t="str">
        <f>IF(Codes!AC118&lt;&gt;"",IF(Codes!AC118=1,100,IF(Codes!AC118=9,Paramètres!$D$162,IF(Codes!AC118=2,Paramètres!$D$163,IF(Codes!AC118=3,Paramètres!$D$164,IF(Codes!AC118="A","",0))))),"")</f>
        <v/>
      </c>
      <c r="AB112" s="67" t="str">
        <f>IF(Codes!AD118&lt;&gt;"",IF(Codes!AD118=1,100,IF(Codes!AD118=9,Paramètres!$D$162,IF(Codes!AD118=2,Paramètres!$D$163,IF(Codes!AD118=3,Paramètres!$D$164,IF(Codes!AD118="A","",0))))),"")</f>
        <v/>
      </c>
      <c r="AC112" s="67" t="str">
        <f>IF(Codes!AE118&lt;&gt;"",IF(Codes!AE118=1,100,IF(Codes!AE118=9,Paramètres!$D$162,IF(Codes!AE118=2,Paramètres!$D$163,IF(Codes!AE118=3,Paramètres!$D$164,IF(Codes!AE118="A","",0))))),"")</f>
        <v/>
      </c>
      <c r="AD112" s="67" t="str">
        <f>IF(Codes!AF118&lt;&gt;"",IF(Codes!AF118=1,100,IF(Codes!AF118=9,Paramètres!$D$162,IF(Codes!AF118=2,Paramètres!$D$163,IF(Codes!AF118=3,Paramètres!$D$164,IF(Codes!AF118="A","",0))))),"")</f>
        <v/>
      </c>
      <c r="AE112" s="67" t="str">
        <f>IF(Codes!AG118&lt;&gt;"",IF(Codes!AG118=1,100,IF(Codes!AG118=9,Paramètres!$D$162,IF(Codes!AG118=2,Paramètres!$D$163,IF(Codes!AG118=3,Paramètres!$D$164,IF(Codes!AG118="A","",0))))),"")</f>
        <v/>
      </c>
      <c r="AF112" s="67" t="str">
        <f>IF(Codes!AH118&lt;&gt;"",IF(Codes!AH118=1,100,IF(Codes!AH118=9,Paramètres!$D$162,IF(Codes!AH118=2,Paramètres!$D$163,IF(Codes!AH118=3,Paramètres!$D$164,IF(Codes!AH118="A","",0))))),"")</f>
        <v/>
      </c>
      <c r="AG112" s="67" t="str">
        <f>IF(Codes!AI118&lt;&gt;"",IF(Codes!AI118=1,100,IF(Codes!AI118=9,Paramètres!$D$162,IF(Codes!AI118=2,Paramètres!$D$163,IF(Codes!AI118=3,Paramètres!$D$164,IF(Codes!AI118="A","",0))))),"")</f>
        <v/>
      </c>
      <c r="AH112" s="67" t="str">
        <f>IF(Codes!AJ118&lt;&gt;"",IF(Codes!AJ118=1,100,IF(Codes!AJ118=9,Paramètres!$D$162,IF(Codes!AJ118=2,Paramètres!$D$163,IF(Codes!AJ118=3,Paramètres!$D$164,IF(Codes!AJ118="A","",0))))),"")</f>
        <v/>
      </c>
      <c r="AI112" s="67" t="str">
        <f>IF(Codes!AK118&lt;&gt;"",IF(Codes!AK118=1,100,IF(Codes!AK118=9,Paramètres!$D$162,IF(Codes!AK118=2,Paramètres!$D$163,IF(Codes!AK118=3,Paramètres!$D$164,IF(Codes!AK118="A","",0))))),"")</f>
        <v/>
      </c>
      <c r="AJ112" s="67" t="str">
        <f>IF(Codes!AL118&lt;&gt;"",IF(Codes!AL118=1,100,IF(Codes!AL118=9,Paramètres!$D$162,IF(Codes!AL118=2,Paramètres!$D$163,IF(Codes!AL118=3,Paramètres!$D$164,IF(Codes!AL118="A","",0))))),"")</f>
        <v/>
      </c>
      <c r="AK112" s="67" t="str">
        <f>IF(Codes!AM118&lt;&gt;"",IF(Codes!AM118=1,100,IF(Codes!AM118=9,Paramètres!$D$162,IF(Codes!AM118=2,Paramètres!$D$163,IF(Codes!AM118=3,Paramètres!$D$164,IF(Codes!AM118="A","",0))))),"")</f>
        <v/>
      </c>
      <c r="AL112" s="67" t="str">
        <f>IF(Codes!AN118&lt;&gt;"",IF(Codes!AN118=1,100,IF(Codes!AN118=9,Paramètres!$D$162,IF(Codes!AN118=2,Paramètres!$D$163,IF(Codes!AN118=3,Paramètres!$D$164,IF(Codes!AN118="A","",0))))),"")</f>
        <v/>
      </c>
      <c r="AM112" s="67" t="str">
        <f>IF(Codes!AO118&lt;&gt;"",IF(Codes!AO118=1,100,IF(Codes!AO118=9,50,IF(Codes!AO118=2,Paramètres!$D$163,IF(Codes!AO118=3,Paramètres!$D$164,IF(Codes!AO118="A","",0))))),"")</f>
        <v/>
      </c>
      <c r="AN112" s="67" t="str">
        <f>IF(Codes!AP118&lt;&gt;"",IF(Codes!AP118=1,100,IF(Codes!AP118=9,50,IF(Codes!AP118=2,Paramètres!$D$163,IF(Codes!AP118=3,Paramètres!$D$164,IF(Codes!AP118="A","",0))))),"")</f>
        <v/>
      </c>
      <c r="AO112" s="67" t="str">
        <f>IF(Codes!AQ118&lt;&gt;"",IF(Codes!AQ118=1,100,IF(Codes!AQ118=9,50,IF(Codes!AQ118=2,Paramètres!$D$163,IF(Codes!AQ118=3,Paramètres!$D$164,IF(Codes!AQ118="A","",0))))),"")</f>
        <v/>
      </c>
      <c r="AP112" s="67" t="str">
        <f>IF(Codes!AR118&lt;&gt;"",IF(Codes!AR118=1,100,IF(Codes!AR118=9,50,IF(Codes!AR118=2,Paramètres!$D$163,IF(Codes!AR118=3,Paramètres!$D$164,IF(Codes!AR118="A","",0))))),"")</f>
        <v/>
      </c>
      <c r="AQ112" s="67" t="str">
        <f>IF(Codes!AS118&lt;&gt;"",IF(Codes!AS118=1,100,IF(Codes!AS118=9,Paramètres!$D$162,IF(Codes!AS118=2,Paramètres!$D$163,IF(Codes!AS118=3,Paramètres!$D$164,IF(Codes!AS118="A","",0))))),"")</f>
        <v/>
      </c>
      <c r="AR112" s="67" t="str">
        <f>IF(Codes!AT118&lt;&gt;"",IF(Codes!AT118=1,100,IF(Codes!AT118=9,50,IF(Codes!AT118=2,Paramètres!$D$163,IF(Codes!AT118=3,Paramètres!$D$164,IF(Codes!AT118="A","",0))))),"")</f>
        <v/>
      </c>
      <c r="AS112" s="67" t="str">
        <f>IF(Codes!AU118&lt;&gt;"",IF(Codes!AU118=1,100,IF(Codes!AU118=9,Paramètres!$D$162,IF(Codes!AU118=2,Paramètres!$D$163,IF(Codes!AU118=3,Paramètres!$D$164,IF(Codes!AU118="A","",0))))),"")</f>
        <v/>
      </c>
      <c r="AT112" s="67" t="str">
        <f>IF(Codes!AV118&lt;&gt;"",IF(Codes!AV118=1,100,IF(Codes!AV118=9,50,IF(Codes!AV118=2,Paramètres!$D$163,IF(Codes!AV118=3,Paramètres!$D$164,IF(Codes!AV118="A","",0))))),"")</f>
        <v/>
      </c>
      <c r="AU112" s="67" t="str">
        <f>IF(Codes!AW118&lt;&gt;"",IF(Codes!AW118=1,100,IF(Codes!AW118=9,Paramètres!$D$162,IF(Codes!AW118=2,Paramètres!$D$163,IF(Codes!AW118=3,Paramètres!$D$164,IF(Codes!AW118="A","",0))))),"")</f>
        <v/>
      </c>
      <c r="AV112" s="67" t="str">
        <f>IF(Codes!AX118&lt;&gt;"",IF(Codes!AX118=1,100,IF(Codes!AX118=9,Paramètres!$D$162,IF(Codes!AX118=2,Paramètres!$D$163,IF(Codes!AX118=3,Paramètres!$D$164,IF(Codes!AX118="A","",0))))),"")</f>
        <v/>
      </c>
      <c r="AW112" s="67" t="str">
        <f>IF(Codes!AY118&lt;&gt;"",IF(Codes!AY118=1,100,IF(Codes!AY118=9,Paramètres!$D$162,IF(Codes!AY118=2,Paramètres!$D$163,IF(Codes!AY118=3,Paramètres!$D$164,IF(Codes!AY118="A","",0))))),"")</f>
        <v/>
      </c>
      <c r="AX112" s="67" t="str">
        <f>IF(Codes!AZ118&lt;&gt;"",IF(Codes!AZ118=1,100,IF(Codes!AZ118=9,50,IF(Codes!AZ118=2,Paramètres!$D$163,IF(Codes!AZ118=3,Paramètres!$D$164,IF(Codes!AZ118="A","",0))))),"")</f>
        <v/>
      </c>
      <c r="AY112" s="67" t="str">
        <f>IF(Codes!BA118&lt;&gt;"",IF(Codes!BA118=1,100,IF(Codes!BA118=9,Paramètres!$D$162,IF(Codes!BA118=2,Paramètres!$D$163,IF(Codes!BA118=3,Paramètres!$D$164,IF(Codes!BA118="A","",0))))),"")</f>
        <v/>
      </c>
      <c r="AZ112" s="67" t="str">
        <f>IF(Codes!BB118&lt;&gt;"",IF(Codes!BB118=1,100,IF(Codes!BB118=9,Paramètres!$D$162,IF(Codes!BB118=2,Paramètres!$D$163,IF(Codes!BB118=3,Paramètres!$D$164,IF(Codes!BB118="A","",0))))),"")</f>
        <v/>
      </c>
      <c r="BA112" s="67" t="str">
        <f>IF(Codes!BC118&lt;&gt;"",IF(Codes!BC118=1,100,IF(Codes!BC118=9,Paramètres!$D$162,IF(Codes!BC118=2,Paramètres!$D$163,IF(Codes!BC118=3,Paramètres!$D$164,IF(Codes!BC118="A","",0))))),"")</f>
        <v/>
      </c>
      <c r="BB112" s="67" t="str">
        <f>IF(Codes!BD118&lt;&gt;"",IF(Codes!BD118=1,100,IF(Codes!BD118=9,Paramètres!$D$162,IF(Codes!BD118=2,Paramètres!$D$163,IF(Codes!BD118=3,Paramètres!$D$164,IF(Codes!BD118="A","",0))))),"")</f>
        <v/>
      </c>
      <c r="BC112" s="67" t="str">
        <f>IF(Codes!BE118&lt;&gt;"",IF(Codes!BE118=1,100,IF(Codes!BE118=9,Paramètres!$D$162,IF(Codes!BE118=2,Paramètres!$D$163,IF(Codes!BE118=3,Paramètres!$D$164,IF(Codes!BE118="A","",0))))),"")</f>
        <v/>
      </c>
      <c r="BD112" s="67" t="str">
        <f>IF(Codes!BF118&lt;&gt;"",IF(Codes!BF118=1,100,IF(Codes!BF118=9,Paramètres!$D$162,IF(Codes!BF118=2,Paramètres!$D$163,IF(Codes!BF118=3,Paramètres!$D$164,IF(Codes!BF118="A","",0))))),"")</f>
        <v/>
      </c>
      <c r="BE112" s="67" t="str">
        <f>IF(Codes!BG118&lt;&gt;"",IF(Codes!BG118=1,100,IF(Codes!BG118=9,Paramètres!$D$162,IF(Codes!BG118=2,Paramètres!$D$163,IF(Codes!BG118=3,Paramètres!$D$164,IF(Codes!BG118="A","",0))))),"")</f>
        <v/>
      </c>
      <c r="BF112" s="67" t="str">
        <f>IF(Codes!BH118&lt;&gt;"",IF(Codes!BH118=1,100,IF(Codes!BH118=9,Paramètres!$D$162,IF(Codes!BH118=2,Paramètres!$D$163,IF(Codes!BH118=3,Paramètres!$D$164,IF(Codes!BH118="A","",0))))),"")</f>
        <v/>
      </c>
      <c r="BG112" s="67" t="str">
        <f>IF(Codes!BI118&lt;&gt;"",IF(Codes!BI118=1,100,IF(Codes!BI118=9,Paramètres!$D$162,IF(Codes!BI118=2,Paramètres!$D$163,IF(Codes!BI118=3,Paramètres!$D$164,IF(Codes!BI118="A","",0))))),"")</f>
        <v/>
      </c>
      <c r="BH112" s="67" t="str">
        <f>IF(Codes!BJ118&lt;&gt;"",IF(Codes!BJ118=1,100,IF(Codes!BJ118=9,50,IF(Codes!BJ118=2,Paramètres!$D$163,IF(Codes!BJ118=3,Paramètres!$D$164,IF(Codes!BJ118="A","",0))))),"")</f>
        <v/>
      </c>
      <c r="BI112" s="67" t="str">
        <f>IF(Codes!BK118&lt;&gt;"",IF(Codes!BK118=1,100,IF(Codes!BK118=9,Paramètres!$D$162,IF(Codes!BK118=2,Paramètres!$D$163,IF(Codes!BK118=3,Paramètres!$D$164,IF(Codes!BK118="A","",0))))),"")</f>
        <v/>
      </c>
      <c r="BJ112" s="67" t="str">
        <f>IF(Codes!BL118&lt;&gt;"",IF(Codes!BL118=1,100,IF(Codes!BL118=9,Paramètres!$D$162,IF(Codes!BL118=2,Paramètres!$D$163,IF(Codes!BL118=3,Paramètres!$D$164,IF(Codes!BL118="A","",0))))),"")</f>
        <v/>
      </c>
      <c r="BK112" s="67" t="str">
        <f>IF(Codes!BM118&lt;&gt;"",IF(Codes!BM118=1,100,IF(Codes!BM118=9,Paramètres!$D$162,IF(Codes!BM118=2,Paramètres!$D$163,IF(Codes!BM118=3,Paramètres!$D$164,IF(Codes!BM118="A","",0))))),"")</f>
        <v/>
      </c>
      <c r="BL112" s="67" t="str">
        <f>IF(Codes!BN118&lt;&gt;"",IF(Codes!BN118=1,100,IF(Codes!BN118=9,Paramètres!$D$162,IF(Codes!BN118=2,Paramètres!$D$163,IF(Codes!BN118=3,Paramètres!$D$164,IF(Codes!BN118="A","",0))))),"")</f>
        <v/>
      </c>
      <c r="BM112" s="67" t="str">
        <f>IF(Codes!BO118&lt;&gt;"",IF(Codes!BO118=1,100,IF(Codes!BO118=9,Paramètres!$D$162,IF(Codes!BO118=2,Paramètres!$D$163,IF(Codes!BO118=3,Paramètres!$D$164,IF(Codes!BO118="A","",0))))),"")</f>
        <v/>
      </c>
      <c r="BN112" s="67" t="str">
        <f>IF(Codes!BP118&lt;&gt;"",IF(Codes!BP118=1,100,IF(Codes!BP118=9,Paramètres!$D$162,IF(Codes!BP118=2,Paramètres!$D$163,IF(Codes!BP118=3,Paramètres!$D$164,IF(Codes!BP118="A","",0))))),"")</f>
        <v/>
      </c>
      <c r="BO112" s="67" t="str">
        <f>IF(Codes!BQ118&lt;&gt;"",IF(Codes!BQ118=1,100,IF(Codes!BQ118=9,Paramètres!$D$162,IF(Codes!BQ118=2,Paramètres!$D$163,IF(Codes!BQ118=3,Paramètres!$D$164,IF(Codes!BQ118="A","",0))))),"")</f>
        <v/>
      </c>
      <c r="BP112" s="67" t="str">
        <f>IF(Codes!BR118&lt;&gt;"",IF(Codes!BR118=1,100,IF(Codes!BR118=9,Paramètres!$D$162,IF(Codes!BR118=2,Paramètres!$D$163,IF(Codes!BR118=3,Paramètres!$D$164,IF(Codes!BR118="A","",0))))),"")</f>
        <v/>
      </c>
      <c r="BQ112" s="67" t="str">
        <f>IF(Codes!BS118&lt;&gt;"",IF(Codes!BS118=1,100,IF(Codes!BS118=9,Paramètres!$D$162,IF(Codes!BS118=2,Paramètres!$D$163,IF(Codes!BS118=3,Paramètres!$D$164,IF(Codes!BS118="A","",0))))),"")</f>
        <v/>
      </c>
      <c r="BR112" s="67" t="str">
        <f>IF(Codes!BT118&lt;&gt;"",IF(Codes!BT118=1,100,IF(Codes!BT118=9,Paramètres!$D$162,IF(Codes!BT118=2,Paramètres!$D$163,IF(Codes!BT118=3,Paramètres!$D$164,IF(Codes!BT118="A","",0))))),"")</f>
        <v/>
      </c>
      <c r="BS112" s="67" t="str">
        <f>IF(Codes!BU118&lt;&gt;"",IF(Codes!BU118=1,100,IF(Codes!BU118=9,Paramètres!$D$162,IF(Codes!BU118=2,Paramètres!$D$163,IF(Codes!BU118=3,Paramètres!$D$164,IF(Codes!BU118="A","",0))))),"")</f>
        <v/>
      </c>
      <c r="BT112" s="67" t="str">
        <f>Codes!C118</f>
        <v/>
      </c>
    </row>
    <row r="113" spans="1:72" s="70" customFormat="1" ht="23.25">
      <c r="A113" s="69" t="str">
        <f>Codes!C119</f>
        <v/>
      </c>
      <c r="B113" s="67" t="str">
        <f>IF(Codes!D119&lt;&gt;"",IF(Codes!D119=1,100,IF(Codes!D119=9,Paramètres!$D$162,IF(Codes!D119=2,Paramètres!$D$163,IF(Codes!D119=3,Paramètres!$D$164,IF(Codes!D119="A","",0))))),"")</f>
        <v/>
      </c>
      <c r="C113" s="67" t="str">
        <f>IF(Codes!E119&lt;&gt;"",IF(Codes!E119=1,100,IF(Codes!E119=9,Paramètres!$D$162,IF(Codes!E119=2,Paramètres!$D$163,IF(Codes!E119=3,Paramètres!$D$164,IF(Codes!E119="A","",0))))),"")</f>
        <v/>
      </c>
      <c r="D113" s="67" t="str">
        <f>IF(Codes!F119&lt;&gt;"",IF(Codes!F119=1,100,IF(Codes!F119=9,Paramètres!$D$162,IF(Codes!F119=2,Paramètres!$D$163,IF(Codes!F119=3,Paramètres!$D$164,IF(Codes!F119="A","",0))))),"")</f>
        <v/>
      </c>
      <c r="E113" s="67" t="str">
        <f>IF(Codes!G119&lt;&gt;"",IF(Codes!G119=1,100,IF(Codes!G119=9,Paramètres!$D$162,IF(Codes!G119=2,Paramètres!$D$163,IF(Codes!G119=3,Paramètres!$D$164,IF(Codes!G119="A","",0))))),"")</f>
        <v/>
      </c>
      <c r="F113" s="67" t="str">
        <f>IF(Codes!H119&lt;&gt;"",IF(Codes!H119=1,100,IF(Codes!H119=9,Paramètres!$D$162,IF(Codes!H119=2,Paramètres!$D$163,IF(Codes!H119=3,Paramètres!$D$164,IF(Codes!H119="A","",0))))),"")</f>
        <v/>
      </c>
      <c r="G113" s="67" t="str">
        <f>IF(Codes!I119&lt;&gt;"",IF(Codes!I119=1,100,IF(Codes!I119=9,Paramètres!$D$162,IF(Codes!I119=2,Paramètres!$D$163,IF(Codes!I119=3,Paramètres!$D$164,IF(Codes!I119="A","",0))))),"")</f>
        <v/>
      </c>
      <c r="H113" s="67" t="str">
        <f>IF(Codes!J119&lt;&gt;"",IF(Codes!J119=1,100,IF(Codes!J119=9,Paramètres!$D$162,IF(Codes!J119=2,Paramètres!$D$163,IF(Codes!J119=3,Paramètres!$D$164,IF(Codes!J119="A","",0))))),"")</f>
        <v/>
      </c>
      <c r="I113" s="67" t="str">
        <f>IF(Codes!K119&lt;&gt;"",IF(Codes!K119=1,100,IF(Codes!K119=9,Paramètres!$D$162,IF(Codes!K119=2,Paramètres!$D$163,IF(Codes!K119=3,Paramètres!$D$164,IF(Codes!K119="A","",0))))),"")</f>
        <v/>
      </c>
      <c r="J113" s="67" t="str">
        <f>IF(Codes!L119&lt;&gt;"",IF(Codes!L119=1,100,IF(Codes!L119=9,Paramètres!$D$162,IF(Codes!L119=2,Paramètres!$D$163,IF(Codes!L119=3,Paramètres!$D$164,IF(Codes!L119="A","",0))))),"")</f>
        <v/>
      </c>
      <c r="K113" s="67" t="str">
        <f>IF(Codes!M119&lt;&gt;"",IF(Codes!M119=1,100,IF(Codes!M119=9,Paramètres!$D$162,IF(Codes!M119=2,Paramètres!$D$163,IF(Codes!M119=3,Paramètres!$D$164,IF(Codes!M119="A","",0))))),"")</f>
        <v/>
      </c>
      <c r="L113" s="67" t="str">
        <f>IF(Codes!N119&lt;&gt;"",IF(Codes!N119=1,100,IF(Codes!N119=9,Paramètres!$D$162,IF(Codes!N119=2,Paramètres!$D$163,IF(Codes!N119=3,Paramètres!$D$164,IF(Codes!N119="A","",0))))),"")</f>
        <v/>
      </c>
      <c r="M113" s="67" t="str">
        <f>IF(Codes!O119&lt;&gt;"",IF(Codes!O119=1,100,IF(Codes!O119=9,Paramètres!$D$162,IF(Codes!O119=2,Paramètres!$D$163,IF(Codes!O119=3,Paramètres!$D$164,IF(Codes!O119="A","",0))))),"")</f>
        <v/>
      </c>
      <c r="N113" s="67" t="str">
        <f>IF(Codes!P119&lt;&gt;"",IF(Codes!P119=1,100,IF(Codes!P119=9,Paramètres!$D$162,IF(Codes!P119=2,Paramètres!$D$163,IF(Codes!P119=3,Paramètres!$D$164,IF(Codes!P119="A","",0))))),"")</f>
        <v/>
      </c>
      <c r="O113" s="67" t="str">
        <f>IF(Codes!Q119&lt;&gt;"",IF(Codes!Q119=1,100,IF(Codes!Q119=9,Paramètres!$D$162,IF(Codes!Q119=2,Paramètres!$D$163,IF(Codes!Q119=3,Paramètres!$D$164,IF(Codes!Q119="A","",0))))),"")</f>
        <v/>
      </c>
      <c r="P113" s="67" t="str">
        <f>IF(Codes!R119&lt;&gt;"",IF(Codes!R119=1,100,IF(Codes!R119=9,Paramètres!$D$162,IF(Codes!R119=2,Paramètres!$D$163,IF(Codes!R119=3,Paramètres!$D$164,IF(Codes!R119="A","",0))))),"")</f>
        <v/>
      </c>
      <c r="Q113" s="67" t="str">
        <f>IF(Codes!S119&lt;&gt;"",IF(Codes!S119=1,100,IF(Codes!S119=9,Paramètres!$D$162,IF(Codes!S119=2,Paramètres!$D$163,IF(Codes!S119=3,Paramètres!$D$164,IF(Codes!S119="A","",0))))),"")</f>
        <v/>
      </c>
      <c r="R113" s="67" t="str">
        <f>IF(Codes!T119&lt;&gt;"",IF(Codes!T119=1,100,IF(Codes!T119=9,Paramètres!$D$162,IF(Codes!T119=2,Paramètres!$D$163,IF(Codes!T119=3,Paramètres!$D$164,IF(Codes!T119="A","",0))))),"")</f>
        <v/>
      </c>
      <c r="S113" s="67" t="str">
        <f>IF(Codes!U119&lt;&gt;"",IF(Codes!U119=1,100,IF(Codes!U119=9,Paramètres!$D$162,IF(Codes!U119=2,Paramètres!$D$163,IF(Codes!U119=3,Paramètres!$D$164,IF(Codes!U119="A","",0))))),"")</f>
        <v/>
      </c>
      <c r="T113" s="67" t="str">
        <f>IF(Codes!V119&lt;&gt;"",IF(Codes!V119=1,100,IF(Codes!V119=9,Paramètres!$D$162,IF(Codes!V119=2,Paramètres!$D$163,IF(Codes!V119=3,Paramètres!$D$164,IF(Codes!V119="A","",0))))),"")</f>
        <v/>
      </c>
      <c r="U113" s="67" t="str">
        <f>IF(Codes!W119&lt;&gt;"",IF(Codes!W119=1,100,IF(Codes!W119=9,Paramètres!$D$162,IF(Codes!W119=2,Paramètres!$D$163,IF(Codes!W119=3,Paramètres!$D$164,IF(Codes!W119="A","",0))))),"")</f>
        <v/>
      </c>
      <c r="V113" s="67" t="str">
        <f>IF(Codes!X119&lt;&gt;"",IF(Codes!X119=1,100,IF(Codes!X119=9,Paramètres!$D$162,IF(Codes!X119=2,Paramètres!$D$163,IF(Codes!X119=3,Paramètres!$D$164,IF(Codes!X119="A","",0))))),"")</f>
        <v/>
      </c>
      <c r="W113" s="67" t="str">
        <f>IF(Codes!Y119&lt;&gt;"",IF(Codes!Y119=1,100,IF(Codes!Y119=9,Paramètres!$D$162,IF(Codes!Y119=2,Paramètres!$D$163,IF(Codes!Y119=3,Paramètres!$D$164,IF(Codes!Y119="A","",0))))),"")</f>
        <v/>
      </c>
      <c r="X113" s="67" t="str">
        <f>IF(Codes!Z119&lt;&gt;"",IF(Codes!Z119=1,100,IF(Codes!Z119=9,Paramètres!$D$162,IF(Codes!Z119=2,Paramètres!$D$163,IF(Codes!Z119=3,Paramètres!$D$164,IF(Codes!Z119="A","",0))))),"")</f>
        <v/>
      </c>
      <c r="Y113" s="67" t="str">
        <f>IF(Codes!AA119&lt;&gt;"",IF(Codes!AA119=1,100,IF(Codes!AA119=9,Paramètres!$D$162,IF(Codes!AA119=2,Paramètres!$D$163,IF(Codes!AA119=3,Paramètres!$D$164,IF(Codes!AA119="A","",0))))),"")</f>
        <v/>
      </c>
      <c r="Z113" s="67" t="str">
        <f>IF(Codes!AB119&lt;&gt;"",IF(Codes!AB119=1,100,IF(Codes!AB119=9,Paramètres!$D$162,IF(Codes!AB119=2,Paramètres!$D$163,IF(Codes!AB119=3,Paramètres!$D$164,IF(Codes!AB119="A","",0))))),"")</f>
        <v/>
      </c>
      <c r="AA113" s="67" t="str">
        <f>IF(Codes!AC119&lt;&gt;"",IF(Codes!AC119=1,100,IF(Codes!AC119=9,Paramètres!$D$162,IF(Codes!AC119=2,Paramètres!$D$163,IF(Codes!AC119=3,Paramètres!$D$164,IF(Codes!AC119="A","",0))))),"")</f>
        <v/>
      </c>
      <c r="AB113" s="67" t="str">
        <f>IF(Codes!AD119&lt;&gt;"",IF(Codes!AD119=1,100,IF(Codes!AD119=9,Paramètres!$D$162,IF(Codes!AD119=2,Paramètres!$D$163,IF(Codes!AD119=3,Paramètres!$D$164,IF(Codes!AD119="A","",0))))),"")</f>
        <v/>
      </c>
      <c r="AC113" s="67" t="str">
        <f>IF(Codes!AE119&lt;&gt;"",IF(Codes!AE119=1,100,IF(Codes!AE119=9,Paramètres!$D$162,IF(Codes!AE119=2,Paramètres!$D$163,IF(Codes!AE119=3,Paramètres!$D$164,IF(Codes!AE119="A","",0))))),"")</f>
        <v/>
      </c>
      <c r="AD113" s="67" t="str">
        <f>IF(Codes!AF119&lt;&gt;"",IF(Codes!AF119=1,100,IF(Codes!AF119=9,Paramètres!$D$162,IF(Codes!AF119=2,Paramètres!$D$163,IF(Codes!AF119=3,Paramètres!$D$164,IF(Codes!AF119="A","",0))))),"")</f>
        <v/>
      </c>
      <c r="AE113" s="67" t="str">
        <f>IF(Codes!AG119&lt;&gt;"",IF(Codes!AG119=1,100,IF(Codes!AG119=9,Paramètres!$D$162,IF(Codes!AG119=2,Paramètres!$D$163,IF(Codes!AG119=3,Paramètres!$D$164,IF(Codes!AG119="A","",0))))),"")</f>
        <v/>
      </c>
      <c r="AF113" s="67" t="str">
        <f>IF(Codes!AH119&lt;&gt;"",IF(Codes!AH119=1,100,IF(Codes!AH119=9,Paramètres!$D$162,IF(Codes!AH119=2,Paramètres!$D$163,IF(Codes!AH119=3,Paramètres!$D$164,IF(Codes!AH119="A","",0))))),"")</f>
        <v/>
      </c>
      <c r="AG113" s="67" t="str">
        <f>IF(Codes!AI119&lt;&gt;"",IF(Codes!AI119=1,100,IF(Codes!AI119=9,Paramètres!$D$162,IF(Codes!AI119=2,Paramètres!$D$163,IF(Codes!AI119=3,Paramètres!$D$164,IF(Codes!AI119="A","",0))))),"")</f>
        <v/>
      </c>
      <c r="AH113" s="67" t="str">
        <f>IF(Codes!AJ119&lt;&gt;"",IF(Codes!AJ119=1,100,IF(Codes!AJ119=9,Paramètres!$D$162,IF(Codes!AJ119=2,Paramètres!$D$163,IF(Codes!AJ119=3,Paramètres!$D$164,IF(Codes!AJ119="A","",0))))),"")</f>
        <v/>
      </c>
      <c r="AI113" s="67" t="str">
        <f>IF(Codes!AK119&lt;&gt;"",IF(Codes!AK119=1,100,IF(Codes!AK119=9,Paramètres!$D$162,IF(Codes!AK119=2,Paramètres!$D$163,IF(Codes!AK119=3,Paramètres!$D$164,IF(Codes!AK119="A","",0))))),"")</f>
        <v/>
      </c>
      <c r="AJ113" s="67" t="str">
        <f>IF(Codes!AL119&lt;&gt;"",IF(Codes!AL119=1,100,IF(Codes!AL119=9,Paramètres!$D$162,IF(Codes!AL119=2,Paramètres!$D$163,IF(Codes!AL119=3,Paramètres!$D$164,IF(Codes!AL119="A","",0))))),"")</f>
        <v/>
      </c>
      <c r="AK113" s="67" t="str">
        <f>IF(Codes!AM119&lt;&gt;"",IF(Codes!AM119=1,100,IF(Codes!AM119=9,Paramètres!$D$162,IF(Codes!AM119=2,Paramètres!$D$163,IF(Codes!AM119=3,Paramètres!$D$164,IF(Codes!AM119="A","",0))))),"")</f>
        <v/>
      </c>
      <c r="AL113" s="67" t="str">
        <f>IF(Codes!AN119&lt;&gt;"",IF(Codes!AN119=1,100,IF(Codes!AN119=9,Paramètres!$D$162,IF(Codes!AN119=2,Paramètres!$D$163,IF(Codes!AN119=3,Paramètres!$D$164,IF(Codes!AN119="A","",0))))),"")</f>
        <v/>
      </c>
      <c r="AM113" s="67" t="str">
        <f>IF(Codes!AO119&lt;&gt;"",IF(Codes!AO119=1,100,IF(Codes!AO119=9,50,IF(Codes!AO119=2,Paramètres!$D$163,IF(Codes!AO119=3,Paramètres!$D$164,IF(Codes!AO119="A","",0))))),"")</f>
        <v/>
      </c>
      <c r="AN113" s="67" t="str">
        <f>IF(Codes!AP119&lt;&gt;"",IF(Codes!AP119=1,100,IF(Codes!AP119=9,50,IF(Codes!AP119=2,Paramètres!$D$163,IF(Codes!AP119=3,Paramètres!$D$164,IF(Codes!AP119="A","",0))))),"")</f>
        <v/>
      </c>
      <c r="AO113" s="67" t="str">
        <f>IF(Codes!AQ119&lt;&gt;"",IF(Codes!AQ119=1,100,IF(Codes!AQ119=9,50,IF(Codes!AQ119=2,Paramètres!$D$163,IF(Codes!AQ119=3,Paramètres!$D$164,IF(Codes!AQ119="A","",0))))),"")</f>
        <v/>
      </c>
      <c r="AP113" s="67" t="str">
        <f>IF(Codes!AR119&lt;&gt;"",IF(Codes!AR119=1,100,IF(Codes!AR119=9,50,IF(Codes!AR119=2,Paramètres!$D$163,IF(Codes!AR119=3,Paramètres!$D$164,IF(Codes!AR119="A","",0))))),"")</f>
        <v/>
      </c>
      <c r="AQ113" s="67" t="str">
        <f>IF(Codes!AS119&lt;&gt;"",IF(Codes!AS119=1,100,IF(Codes!AS119=9,Paramètres!$D$162,IF(Codes!AS119=2,Paramètres!$D$163,IF(Codes!AS119=3,Paramètres!$D$164,IF(Codes!AS119="A","",0))))),"")</f>
        <v/>
      </c>
      <c r="AR113" s="67" t="str">
        <f>IF(Codes!AT119&lt;&gt;"",IF(Codes!AT119=1,100,IF(Codes!AT119=9,50,IF(Codes!AT119=2,Paramètres!$D$163,IF(Codes!AT119=3,Paramètres!$D$164,IF(Codes!AT119="A","",0))))),"")</f>
        <v/>
      </c>
      <c r="AS113" s="67" t="str">
        <f>IF(Codes!AU119&lt;&gt;"",IF(Codes!AU119=1,100,IF(Codes!AU119=9,Paramètres!$D$162,IF(Codes!AU119=2,Paramètres!$D$163,IF(Codes!AU119=3,Paramètres!$D$164,IF(Codes!AU119="A","",0))))),"")</f>
        <v/>
      </c>
      <c r="AT113" s="67" t="str">
        <f>IF(Codes!AV119&lt;&gt;"",IF(Codes!AV119=1,100,IF(Codes!AV119=9,50,IF(Codes!AV119=2,Paramètres!$D$163,IF(Codes!AV119=3,Paramètres!$D$164,IF(Codes!AV119="A","",0))))),"")</f>
        <v/>
      </c>
      <c r="AU113" s="67" t="str">
        <f>IF(Codes!AW119&lt;&gt;"",IF(Codes!AW119=1,100,IF(Codes!AW119=9,Paramètres!$D$162,IF(Codes!AW119=2,Paramètres!$D$163,IF(Codes!AW119=3,Paramètres!$D$164,IF(Codes!AW119="A","",0))))),"")</f>
        <v/>
      </c>
      <c r="AV113" s="67" t="str">
        <f>IF(Codes!AX119&lt;&gt;"",IF(Codes!AX119=1,100,IF(Codes!AX119=9,Paramètres!$D$162,IF(Codes!AX119=2,Paramètres!$D$163,IF(Codes!AX119=3,Paramètres!$D$164,IF(Codes!AX119="A","",0))))),"")</f>
        <v/>
      </c>
      <c r="AW113" s="67" t="str">
        <f>IF(Codes!AY119&lt;&gt;"",IF(Codes!AY119=1,100,IF(Codes!AY119=9,Paramètres!$D$162,IF(Codes!AY119=2,Paramètres!$D$163,IF(Codes!AY119=3,Paramètres!$D$164,IF(Codes!AY119="A","",0))))),"")</f>
        <v/>
      </c>
      <c r="AX113" s="67" t="str">
        <f>IF(Codes!AZ119&lt;&gt;"",IF(Codes!AZ119=1,100,IF(Codes!AZ119=9,50,IF(Codes!AZ119=2,Paramètres!$D$163,IF(Codes!AZ119=3,Paramètres!$D$164,IF(Codes!AZ119="A","",0))))),"")</f>
        <v/>
      </c>
      <c r="AY113" s="67" t="str">
        <f>IF(Codes!BA119&lt;&gt;"",IF(Codes!BA119=1,100,IF(Codes!BA119=9,Paramètres!$D$162,IF(Codes!BA119=2,Paramètres!$D$163,IF(Codes!BA119=3,Paramètres!$D$164,IF(Codes!BA119="A","",0))))),"")</f>
        <v/>
      </c>
      <c r="AZ113" s="67" t="str">
        <f>IF(Codes!BB119&lt;&gt;"",IF(Codes!BB119=1,100,IF(Codes!BB119=9,Paramètres!$D$162,IF(Codes!BB119=2,Paramètres!$D$163,IF(Codes!BB119=3,Paramètres!$D$164,IF(Codes!BB119="A","",0))))),"")</f>
        <v/>
      </c>
      <c r="BA113" s="67" t="str">
        <f>IF(Codes!BC119&lt;&gt;"",IF(Codes!BC119=1,100,IF(Codes!BC119=9,Paramètres!$D$162,IF(Codes!BC119=2,Paramètres!$D$163,IF(Codes!BC119=3,Paramètres!$D$164,IF(Codes!BC119="A","",0))))),"")</f>
        <v/>
      </c>
      <c r="BB113" s="67" t="str">
        <f>IF(Codes!BD119&lt;&gt;"",IF(Codes!BD119=1,100,IF(Codes!BD119=9,Paramètres!$D$162,IF(Codes!BD119=2,Paramètres!$D$163,IF(Codes!BD119=3,Paramètres!$D$164,IF(Codes!BD119="A","",0))))),"")</f>
        <v/>
      </c>
      <c r="BC113" s="67" t="str">
        <f>IF(Codes!BE119&lt;&gt;"",IF(Codes!BE119=1,100,IF(Codes!BE119=9,Paramètres!$D$162,IF(Codes!BE119=2,Paramètres!$D$163,IF(Codes!BE119=3,Paramètres!$D$164,IF(Codes!BE119="A","",0))))),"")</f>
        <v/>
      </c>
      <c r="BD113" s="67" t="str">
        <f>IF(Codes!BF119&lt;&gt;"",IF(Codes!BF119=1,100,IF(Codes!BF119=9,Paramètres!$D$162,IF(Codes!BF119=2,Paramètres!$D$163,IF(Codes!BF119=3,Paramètres!$D$164,IF(Codes!BF119="A","",0))))),"")</f>
        <v/>
      </c>
      <c r="BE113" s="67" t="str">
        <f>IF(Codes!BG119&lt;&gt;"",IF(Codes!BG119=1,100,IF(Codes!BG119=9,Paramètres!$D$162,IF(Codes!BG119=2,Paramètres!$D$163,IF(Codes!BG119=3,Paramètres!$D$164,IF(Codes!BG119="A","",0))))),"")</f>
        <v/>
      </c>
      <c r="BF113" s="67" t="str">
        <f>IF(Codes!BH119&lt;&gt;"",IF(Codes!BH119=1,100,IF(Codes!BH119=9,Paramètres!$D$162,IF(Codes!BH119=2,Paramètres!$D$163,IF(Codes!BH119=3,Paramètres!$D$164,IF(Codes!BH119="A","",0))))),"")</f>
        <v/>
      </c>
      <c r="BG113" s="67" t="str">
        <f>IF(Codes!BI119&lt;&gt;"",IF(Codes!BI119=1,100,IF(Codes!BI119=9,Paramètres!$D$162,IF(Codes!BI119=2,Paramètres!$D$163,IF(Codes!BI119=3,Paramètres!$D$164,IF(Codes!BI119="A","",0))))),"")</f>
        <v/>
      </c>
      <c r="BH113" s="67" t="str">
        <f>IF(Codes!BJ119&lt;&gt;"",IF(Codes!BJ119=1,100,IF(Codes!BJ119=9,50,IF(Codes!BJ119=2,Paramètres!$D$163,IF(Codes!BJ119=3,Paramètres!$D$164,IF(Codes!BJ119="A","",0))))),"")</f>
        <v/>
      </c>
      <c r="BI113" s="67" t="str">
        <f>IF(Codes!BK119&lt;&gt;"",IF(Codes!BK119=1,100,IF(Codes!BK119=9,Paramètres!$D$162,IF(Codes!BK119=2,Paramètres!$D$163,IF(Codes!BK119=3,Paramètres!$D$164,IF(Codes!BK119="A","",0))))),"")</f>
        <v/>
      </c>
      <c r="BJ113" s="67" t="str">
        <f>IF(Codes!BL119&lt;&gt;"",IF(Codes!BL119=1,100,IF(Codes!BL119=9,Paramètres!$D$162,IF(Codes!BL119=2,Paramètres!$D$163,IF(Codes!BL119=3,Paramètres!$D$164,IF(Codes!BL119="A","",0))))),"")</f>
        <v/>
      </c>
      <c r="BK113" s="67" t="str">
        <f>IF(Codes!BM119&lt;&gt;"",IF(Codes!BM119=1,100,IF(Codes!BM119=9,Paramètres!$D$162,IF(Codes!BM119=2,Paramètres!$D$163,IF(Codes!BM119=3,Paramètres!$D$164,IF(Codes!BM119="A","",0))))),"")</f>
        <v/>
      </c>
      <c r="BL113" s="67" t="str">
        <f>IF(Codes!BN119&lt;&gt;"",IF(Codes!BN119=1,100,IF(Codes!BN119=9,Paramètres!$D$162,IF(Codes!BN119=2,Paramètres!$D$163,IF(Codes!BN119=3,Paramètres!$D$164,IF(Codes!BN119="A","",0))))),"")</f>
        <v/>
      </c>
      <c r="BM113" s="67" t="str">
        <f>IF(Codes!BO119&lt;&gt;"",IF(Codes!BO119=1,100,IF(Codes!BO119=9,Paramètres!$D$162,IF(Codes!BO119=2,Paramètres!$D$163,IF(Codes!BO119=3,Paramètres!$D$164,IF(Codes!BO119="A","",0))))),"")</f>
        <v/>
      </c>
      <c r="BN113" s="67" t="str">
        <f>IF(Codes!BP119&lt;&gt;"",IF(Codes!BP119=1,100,IF(Codes!BP119=9,Paramètres!$D$162,IF(Codes!BP119=2,Paramètres!$D$163,IF(Codes!BP119=3,Paramètres!$D$164,IF(Codes!BP119="A","",0))))),"")</f>
        <v/>
      </c>
      <c r="BO113" s="67" t="str">
        <f>IF(Codes!BQ119&lt;&gt;"",IF(Codes!BQ119=1,100,IF(Codes!BQ119=9,Paramètres!$D$162,IF(Codes!BQ119=2,Paramètres!$D$163,IF(Codes!BQ119=3,Paramètres!$D$164,IF(Codes!BQ119="A","",0))))),"")</f>
        <v/>
      </c>
      <c r="BP113" s="67" t="str">
        <f>IF(Codes!BR119&lt;&gt;"",IF(Codes!BR119=1,100,IF(Codes!BR119=9,Paramètres!$D$162,IF(Codes!BR119=2,Paramètres!$D$163,IF(Codes!BR119=3,Paramètres!$D$164,IF(Codes!BR119="A","",0))))),"")</f>
        <v/>
      </c>
      <c r="BQ113" s="67" t="str">
        <f>IF(Codes!BS119&lt;&gt;"",IF(Codes!BS119=1,100,IF(Codes!BS119=9,Paramètres!$D$162,IF(Codes!BS119=2,Paramètres!$D$163,IF(Codes!BS119=3,Paramètres!$D$164,IF(Codes!BS119="A","",0))))),"")</f>
        <v/>
      </c>
      <c r="BR113" s="67" t="str">
        <f>IF(Codes!BT119&lt;&gt;"",IF(Codes!BT119=1,100,IF(Codes!BT119=9,Paramètres!$D$162,IF(Codes!BT119=2,Paramètres!$D$163,IF(Codes!BT119=3,Paramètres!$D$164,IF(Codes!BT119="A","",0))))),"")</f>
        <v/>
      </c>
      <c r="BS113" s="67" t="str">
        <f>IF(Codes!BU119&lt;&gt;"",IF(Codes!BU119=1,100,IF(Codes!BU119=9,Paramètres!$D$162,IF(Codes!BU119=2,Paramètres!$D$163,IF(Codes!BU119=3,Paramètres!$D$164,IF(Codes!BU119="A","",0))))),"")</f>
        <v/>
      </c>
      <c r="BT113" s="67" t="str">
        <f>Codes!C119</f>
        <v/>
      </c>
    </row>
    <row r="114" spans="1:72" s="70" customFormat="1" ht="23.25">
      <c r="A114" s="69" t="str">
        <f>Codes!C120</f>
        <v/>
      </c>
      <c r="B114" s="67" t="str">
        <f>IF(Codes!D120&lt;&gt;"",IF(Codes!D120=1,100,IF(Codes!D120=9,Paramètres!$D$162,IF(Codes!D120=2,Paramètres!$D$163,IF(Codes!D120=3,Paramètres!$D$164,IF(Codes!D120="A","",0))))),"")</f>
        <v/>
      </c>
      <c r="C114" s="67" t="str">
        <f>IF(Codes!E120&lt;&gt;"",IF(Codes!E120=1,100,IF(Codes!E120=9,Paramètres!$D$162,IF(Codes!E120=2,Paramètres!$D$163,IF(Codes!E120=3,Paramètres!$D$164,IF(Codes!E120="A","",0))))),"")</f>
        <v/>
      </c>
      <c r="D114" s="67" t="str">
        <f>IF(Codes!F120&lt;&gt;"",IF(Codes!F120=1,100,IF(Codes!F120=9,Paramètres!$D$162,IF(Codes!F120=2,Paramètres!$D$163,IF(Codes!F120=3,Paramètres!$D$164,IF(Codes!F120="A","",0))))),"")</f>
        <v/>
      </c>
      <c r="E114" s="67" t="str">
        <f>IF(Codes!G120&lt;&gt;"",IF(Codes!G120=1,100,IF(Codes!G120=9,Paramètres!$D$162,IF(Codes!G120=2,Paramètres!$D$163,IF(Codes!G120=3,Paramètres!$D$164,IF(Codes!G120="A","",0))))),"")</f>
        <v/>
      </c>
      <c r="F114" s="67" t="str">
        <f>IF(Codes!H120&lt;&gt;"",IF(Codes!H120=1,100,IF(Codes!H120=9,Paramètres!$D$162,IF(Codes!H120=2,Paramètres!$D$163,IF(Codes!H120=3,Paramètres!$D$164,IF(Codes!H120="A","",0))))),"")</f>
        <v/>
      </c>
      <c r="G114" s="67" t="str">
        <f>IF(Codes!I120&lt;&gt;"",IF(Codes!I120=1,100,IF(Codes!I120=9,Paramètres!$D$162,IF(Codes!I120=2,Paramètres!$D$163,IF(Codes!I120=3,Paramètres!$D$164,IF(Codes!I120="A","",0))))),"")</f>
        <v/>
      </c>
      <c r="H114" s="67" t="str">
        <f>IF(Codes!J120&lt;&gt;"",IF(Codes!J120=1,100,IF(Codes!J120=9,Paramètres!$D$162,IF(Codes!J120=2,Paramètres!$D$163,IF(Codes!J120=3,Paramètres!$D$164,IF(Codes!J120="A","",0))))),"")</f>
        <v/>
      </c>
      <c r="I114" s="67" t="str">
        <f>IF(Codes!K120&lt;&gt;"",IF(Codes!K120=1,100,IF(Codes!K120=9,Paramètres!$D$162,IF(Codes!K120=2,Paramètres!$D$163,IF(Codes!K120=3,Paramètres!$D$164,IF(Codes!K120="A","",0))))),"")</f>
        <v/>
      </c>
      <c r="J114" s="67" t="str">
        <f>IF(Codes!L120&lt;&gt;"",IF(Codes!L120=1,100,IF(Codes!L120=9,Paramètres!$D$162,IF(Codes!L120=2,Paramètres!$D$163,IF(Codes!L120=3,Paramètres!$D$164,IF(Codes!L120="A","",0))))),"")</f>
        <v/>
      </c>
      <c r="K114" s="67" t="str">
        <f>IF(Codes!M120&lt;&gt;"",IF(Codes!M120=1,100,IF(Codes!M120=9,Paramètres!$D$162,IF(Codes!M120=2,Paramètres!$D$163,IF(Codes!M120=3,Paramètres!$D$164,IF(Codes!M120="A","",0))))),"")</f>
        <v/>
      </c>
      <c r="L114" s="67" t="str">
        <f>IF(Codes!N120&lt;&gt;"",IF(Codes!N120=1,100,IF(Codes!N120=9,Paramètres!$D$162,IF(Codes!N120=2,Paramètres!$D$163,IF(Codes!N120=3,Paramètres!$D$164,IF(Codes!N120="A","",0))))),"")</f>
        <v/>
      </c>
      <c r="M114" s="67" t="str">
        <f>IF(Codes!O120&lt;&gt;"",IF(Codes!O120=1,100,IF(Codes!O120=9,Paramètres!$D$162,IF(Codes!O120=2,Paramètres!$D$163,IF(Codes!O120=3,Paramètres!$D$164,IF(Codes!O120="A","",0))))),"")</f>
        <v/>
      </c>
      <c r="N114" s="67" t="str">
        <f>IF(Codes!P120&lt;&gt;"",IF(Codes!P120=1,100,IF(Codes!P120=9,Paramètres!$D$162,IF(Codes!P120=2,Paramètres!$D$163,IF(Codes!P120=3,Paramètres!$D$164,IF(Codes!P120="A","",0))))),"")</f>
        <v/>
      </c>
      <c r="O114" s="67" t="str">
        <f>IF(Codes!Q120&lt;&gt;"",IF(Codes!Q120=1,100,IF(Codes!Q120=9,Paramètres!$D$162,IF(Codes!Q120=2,Paramètres!$D$163,IF(Codes!Q120=3,Paramètres!$D$164,IF(Codes!Q120="A","",0))))),"")</f>
        <v/>
      </c>
      <c r="P114" s="67" t="str">
        <f>IF(Codes!R120&lt;&gt;"",IF(Codes!R120=1,100,IF(Codes!R120=9,Paramètres!$D$162,IF(Codes!R120=2,Paramètres!$D$163,IF(Codes!R120=3,Paramètres!$D$164,IF(Codes!R120="A","",0))))),"")</f>
        <v/>
      </c>
      <c r="Q114" s="67" t="str">
        <f>IF(Codes!S120&lt;&gt;"",IF(Codes!S120=1,100,IF(Codes!S120=9,Paramètres!$D$162,IF(Codes!S120=2,Paramètres!$D$163,IF(Codes!S120=3,Paramètres!$D$164,IF(Codes!S120="A","",0))))),"")</f>
        <v/>
      </c>
      <c r="R114" s="67" t="str">
        <f>IF(Codes!T120&lt;&gt;"",IF(Codes!T120=1,100,IF(Codes!T120=9,Paramètres!$D$162,IF(Codes!T120=2,Paramètres!$D$163,IF(Codes!T120=3,Paramètres!$D$164,IF(Codes!T120="A","",0))))),"")</f>
        <v/>
      </c>
      <c r="S114" s="67" t="str">
        <f>IF(Codes!U120&lt;&gt;"",IF(Codes!U120=1,100,IF(Codes!U120=9,Paramètres!$D$162,IF(Codes!U120=2,Paramètres!$D$163,IF(Codes!U120=3,Paramètres!$D$164,IF(Codes!U120="A","",0))))),"")</f>
        <v/>
      </c>
      <c r="T114" s="67" t="str">
        <f>IF(Codes!V120&lt;&gt;"",IF(Codes!V120=1,100,IF(Codes!V120=9,Paramètres!$D$162,IF(Codes!V120=2,Paramètres!$D$163,IF(Codes!V120=3,Paramètres!$D$164,IF(Codes!V120="A","",0))))),"")</f>
        <v/>
      </c>
      <c r="U114" s="67" t="str">
        <f>IF(Codes!W120&lt;&gt;"",IF(Codes!W120=1,100,IF(Codes!W120=9,Paramètres!$D$162,IF(Codes!W120=2,Paramètres!$D$163,IF(Codes!W120=3,Paramètres!$D$164,IF(Codes!W120="A","",0))))),"")</f>
        <v/>
      </c>
      <c r="V114" s="67" t="str">
        <f>IF(Codes!X120&lt;&gt;"",IF(Codes!X120=1,100,IF(Codes!X120=9,Paramètres!$D$162,IF(Codes!X120=2,Paramètres!$D$163,IF(Codes!X120=3,Paramètres!$D$164,IF(Codes!X120="A","",0))))),"")</f>
        <v/>
      </c>
      <c r="W114" s="67" t="str">
        <f>IF(Codes!Y120&lt;&gt;"",IF(Codes!Y120=1,100,IF(Codes!Y120=9,Paramètres!$D$162,IF(Codes!Y120=2,Paramètres!$D$163,IF(Codes!Y120=3,Paramètres!$D$164,IF(Codes!Y120="A","",0))))),"")</f>
        <v/>
      </c>
      <c r="X114" s="67" t="str">
        <f>IF(Codes!Z120&lt;&gt;"",IF(Codes!Z120=1,100,IF(Codes!Z120=9,Paramètres!$D$162,IF(Codes!Z120=2,Paramètres!$D$163,IF(Codes!Z120=3,Paramètres!$D$164,IF(Codes!Z120="A","",0))))),"")</f>
        <v/>
      </c>
      <c r="Y114" s="67" t="str">
        <f>IF(Codes!AA120&lt;&gt;"",IF(Codes!AA120=1,100,IF(Codes!AA120=9,Paramètres!$D$162,IF(Codes!AA120=2,Paramètres!$D$163,IF(Codes!AA120=3,Paramètres!$D$164,IF(Codes!AA120="A","",0))))),"")</f>
        <v/>
      </c>
      <c r="Z114" s="67" t="str">
        <f>IF(Codes!AB120&lt;&gt;"",IF(Codes!AB120=1,100,IF(Codes!AB120=9,Paramètres!$D$162,IF(Codes!AB120=2,Paramètres!$D$163,IF(Codes!AB120=3,Paramètres!$D$164,IF(Codes!AB120="A","",0))))),"")</f>
        <v/>
      </c>
      <c r="AA114" s="67" t="str">
        <f>IF(Codes!AC120&lt;&gt;"",IF(Codes!AC120=1,100,IF(Codes!AC120=9,Paramètres!$D$162,IF(Codes!AC120=2,Paramètres!$D$163,IF(Codes!AC120=3,Paramètres!$D$164,IF(Codes!AC120="A","",0))))),"")</f>
        <v/>
      </c>
      <c r="AB114" s="67" t="str">
        <f>IF(Codes!AD120&lt;&gt;"",IF(Codes!AD120=1,100,IF(Codes!AD120=9,Paramètres!$D$162,IF(Codes!AD120=2,Paramètres!$D$163,IF(Codes!AD120=3,Paramètres!$D$164,IF(Codes!AD120="A","",0))))),"")</f>
        <v/>
      </c>
      <c r="AC114" s="67" t="str">
        <f>IF(Codes!AE120&lt;&gt;"",IF(Codes!AE120=1,100,IF(Codes!AE120=9,Paramètres!$D$162,IF(Codes!AE120=2,Paramètres!$D$163,IF(Codes!AE120=3,Paramètres!$D$164,IF(Codes!AE120="A","",0))))),"")</f>
        <v/>
      </c>
      <c r="AD114" s="67" t="str">
        <f>IF(Codes!AF120&lt;&gt;"",IF(Codes!AF120=1,100,IF(Codes!AF120=9,Paramètres!$D$162,IF(Codes!AF120=2,Paramètres!$D$163,IF(Codes!AF120=3,Paramètres!$D$164,IF(Codes!AF120="A","",0))))),"")</f>
        <v/>
      </c>
      <c r="AE114" s="67" t="str">
        <f>IF(Codes!AG120&lt;&gt;"",IF(Codes!AG120=1,100,IF(Codes!AG120=9,Paramètres!$D$162,IF(Codes!AG120=2,Paramètres!$D$163,IF(Codes!AG120=3,Paramètres!$D$164,IF(Codes!AG120="A","",0))))),"")</f>
        <v/>
      </c>
      <c r="AF114" s="67" t="str">
        <f>IF(Codes!AH120&lt;&gt;"",IF(Codes!AH120=1,100,IF(Codes!AH120=9,Paramètres!$D$162,IF(Codes!AH120=2,Paramètres!$D$163,IF(Codes!AH120=3,Paramètres!$D$164,IF(Codes!AH120="A","",0))))),"")</f>
        <v/>
      </c>
      <c r="AG114" s="67" t="str">
        <f>IF(Codes!AI120&lt;&gt;"",IF(Codes!AI120=1,100,IF(Codes!AI120=9,Paramètres!$D$162,IF(Codes!AI120=2,Paramètres!$D$163,IF(Codes!AI120=3,Paramètres!$D$164,IF(Codes!AI120="A","",0))))),"")</f>
        <v/>
      </c>
      <c r="AH114" s="67" t="str">
        <f>IF(Codes!AJ120&lt;&gt;"",IF(Codes!AJ120=1,100,IF(Codes!AJ120=9,Paramètres!$D$162,IF(Codes!AJ120=2,Paramètres!$D$163,IF(Codes!AJ120=3,Paramètres!$D$164,IF(Codes!AJ120="A","",0))))),"")</f>
        <v/>
      </c>
      <c r="AI114" s="67" t="str">
        <f>IF(Codes!AK120&lt;&gt;"",IF(Codes!AK120=1,100,IF(Codes!AK120=9,Paramètres!$D$162,IF(Codes!AK120=2,Paramètres!$D$163,IF(Codes!AK120=3,Paramètres!$D$164,IF(Codes!AK120="A","",0))))),"")</f>
        <v/>
      </c>
      <c r="AJ114" s="67" t="str">
        <f>IF(Codes!AL120&lt;&gt;"",IF(Codes!AL120=1,100,IF(Codes!AL120=9,Paramètres!$D$162,IF(Codes!AL120=2,Paramètres!$D$163,IF(Codes!AL120=3,Paramètres!$D$164,IF(Codes!AL120="A","",0))))),"")</f>
        <v/>
      </c>
      <c r="AK114" s="67" t="str">
        <f>IF(Codes!AM120&lt;&gt;"",IF(Codes!AM120=1,100,IF(Codes!AM120=9,Paramètres!$D$162,IF(Codes!AM120=2,Paramètres!$D$163,IF(Codes!AM120=3,Paramètres!$D$164,IF(Codes!AM120="A","",0))))),"")</f>
        <v/>
      </c>
      <c r="AL114" s="67" t="str">
        <f>IF(Codes!AN120&lt;&gt;"",IF(Codes!AN120=1,100,IF(Codes!AN120=9,Paramètres!$D$162,IF(Codes!AN120=2,Paramètres!$D$163,IF(Codes!AN120=3,Paramètres!$D$164,IF(Codes!AN120="A","",0))))),"")</f>
        <v/>
      </c>
      <c r="AM114" s="67" t="str">
        <f>IF(Codes!AO120&lt;&gt;"",IF(Codes!AO120=1,100,IF(Codes!AO120=9,50,IF(Codes!AO120=2,Paramètres!$D$163,IF(Codes!AO120=3,Paramètres!$D$164,IF(Codes!AO120="A","",0))))),"")</f>
        <v/>
      </c>
      <c r="AN114" s="67" t="str">
        <f>IF(Codes!AP120&lt;&gt;"",IF(Codes!AP120=1,100,IF(Codes!AP120=9,50,IF(Codes!AP120=2,Paramètres!$D$163,IF(Codes!AP120=3,Paramètres!$D$164,IF(Codes!AP120="A","",0))))),"")</f>
        <v/>
      </c>
      <c r="AO114" s="67" t="str">
        <f>IF(Codes!AQ120&lt;&gt;"",IF(Codes!AQ120=1,100,IF(Codes!AQ120=9,50,IF(Codes!AQ120=2,Paramètres!$D$163,IF(Codes!AQ120=3,Paramètres!$D$164,IF(Codes!AQ120="A","",0))))),"")</f>
        <v/>
      </c>
      <c r="AP114" s="67" t="str">
        <f>IF(Codes!AR120&lt;&gt;"",IF(Codes!AR120=1,100,IF(Codes!AR120=9,50,IF(Codes!AR120=2,Paramètres!$D$163,IF(Codes!AR120=3,Paramètres!$D$164,IF(Codes!AR120="A","",0))))),"")</f>
        <v/>
      </c>
      <c r="AQ114" s="67" t="str">
        <f>IF(Codes!AS120&lt;&gt;"",IF(Codes!AS120=1,100,IF(Codes!AS120=9,Paramètres!$D$162,IF(Codes!AS120=2,Paramètres!$D$163,IF(Codes!AS120=3,Paramètres!$D$164,IF(Codes!AS120="A","",0))))),"")</f>
        <v/>
      </c>
      <c r="AR114" s="67" t="str">
        <f>IF(Codes!AT120&lt;&gt;"",IF(Codes!AT120=1,100,IF(Codes!AT120=9,50,IF(Codes!AT120=2,Paramètres!$D$163,IF(Codes!AT120=3,Paramètres!$D$164,IF(Codes!AT120="A","",0))))),"")</f>
        <v/>
      </c>
      <c r="AS114" s="67" t="str">
        <f>IF(Codes!AU120&lt;&gt;"",IF(Codes!AU120=1,100,IF(Codes!AU120=9,Paramètres!$D$162,IF(Codes!AU120=2,Paramètres!$D$163,IF(Codes!AU120=3,Paramètres!$D$164,IF(Codes!AU120="A","",0))))),"")</f>
        <v/>
      </c>
      <c r="AT114" s="67" t="str">
        <f>IF(Codes!AV120&lt;&gt;"",IF(Codes!AV120=1,100,IF(Codes!AV120=9,50,IF(Codes!AV120=2,Paramètres!$D$163,IF(Codes!AV120=3,Paramètres!$D$164,IF(Codes!AV120="A","",0))))),"")</f>
        <v/>
      </c>
      <c r="AU114" s="67" t="str">
        <f>IF(Codes!AW120&lt;&gt;"",IF(Codes!AW120=1,100,IF(Codes!AW120=9,Paramètres!$D$162,IF(Codes!AW120=2,Paramètres!$D$163,IF(Codes!AW120=3,Paramètres!$D$164,IF(Codes!AW120="A","",0))))),"")</f>
        <v/>
      </c>
      <c r="AV114" s="67" t="str">
        <f>IF(Codes!AX120&lt;&gt;"",IF(Codes!AX120=1,100,IF(Codes!AX120=9,Paramètres!$D$162,IF(Codes!AX120=2,Paramètres!$D$163,IF(Codes!AX120=3,Paramètres!$D$164,IF(Codes!AX120="A","",0))))),"")</f>
        <v/>
      </c>
      <c r="AW114" s="67" t="str">
        <f>IF(Codes!AY120&lt;&gt;"",IF(Codes!AY120=1,100,IF(Codes!AY120=9,Paramètres!$D$162,IF(Codes!AY120=2,Paramètres!$D$163,IF(Codes!AY120=3,Paramètres!$D$164,IF(Codes!AY120="A","",0))))),"")</f>
        <v/>
      </c>
      <c r="AX114" s="67" t="str">
        <f>IF(Codes!AZ120&lt;&gt;"",IF(Codes!AZ120=1,100,IF(Codes!AZ120=9,50,IF(Codes!AZ120=2,Paramètres!$D$163,IF(Codes!AZ120=3,Paramètres!$D$164,IF(Codes!AZ120="A","",0))))),"")</f>
        <v/>
      </c>
      <c r="AY114" s="67" t="str">
        <f>IF(Codes!BA120&lt;&gt;"",IF(Codes!BA120=1,100,IF(Codes!BA120=9,Paramètres!$D$162,IF(Codes!BA120=2,Paramètres!$D$163,IF(Codes!BA120=3,Paramètres!$D$164,IF(Codes!BA120="A","",0))))),"")</f>
        <v/>
      </c>
      <c r="AZ114" s="67" t="str">
        <f>IF(Codes!BB120&lt;&gt;"",IF(Codes!BB120=1,100,IF(Codes!BB120=9,Paramètres!$D$162,IF(Codes!BB120=2,Paramètres!$D$163,IF(Codes!BB120=3,Paramètres!$D$164,IF(Codes!BB120="A","",0))))),"")</f>
        <v/>
      </c>
      <c r="BA114" s="67" t="str">
        <f>IF(Codes!BC120&lt;&gt;"",IF(Codes!BC120=1,100,IF(Codes!BC120=9,Paramètres!$D$162,IF(Codes!BC120=2,Paramètres!$D$163,IF(Codes!BC120=3,Paramètres!$D$164,IF(Codes!BC120="A","",0))))),"")</f>
        <v/>
      </c>
      <c r="BB114" s="67" t="str">
        <f>IF(Codes!BD120&lt;&gt;"",IF(Codes!BD120=1,100,IF(Codes!BD120=9,Paramètres!$D$162,IF(Codes!BD120=2,Paramètres!$D$163,IF(Codes!BD120=3,Paramètres!$D$164,IF(Codes!BD120="A","",0))))),"")</f>
        <v/>
      </c>
      <c r="BC114" s="67" t="str">
        <f>IF(Codes!BE120&lt;&gt;"",IF(Codes!BE120=1,100,IF(Codes!BE120=9,Paramètres!$D$162,IF(Codes!BE120=2,Paramètres!$D$163,IF(Codes!BE120=3,Paramètres!$D$164,IF(Codes!BE120="A","",0))))),"")</f>
        <v/>
      </c>
      <c r="BD114" s="67" t="str">
        <f>IF(Codes!BF120&lt;&gt;"",IF(Codes!BF120=1,100,IF(Codes!BF120=9,Paramètres!$D$162,IF(Codes!BF120=2,Paramètres!$D$163,IF(Codes!BF120=3,Paramètres!$D$164,IF(Codes!BF120="A","",0))))),"")</f>
        <v/>
      </c>
      <c r="BE114" s="67" t="str">
        <f>IF(Codes!BG120&lt;&gt;"",IF(Codes!BG120=1,100,IF(Codes!BG120=9,Paramètres!$D$162,IF(Codes!BG120=2,Paramètres!$D$163,IF(Codes!BG120=3,Paramètres!$D$164,IF(Codes!BG120="A","",0))))),"")</f>
        <v/>
      </c>
      <c r="BF114" s="67" t="str">
        <f>IF(Codes!BH120&lt;&gt;"",IF(Codes!BH120=1,100,IF(Codes!BH120=9,Paramètres!$D$162,IF(Codes!BH120=2,Paramètres!$D$163,IF(Codes!BH120=3,Paramètres!$D$164,IF(Codes!BH120="A","",0))))),"")</f>
        <v/>
      </c>
      <c r="BG114" s="67" t="str">
        <f>IF(Codes!BI120&lt;&gt;"",IF(Codes!BI120=1,100,IF(Codes!BI120=9,Paramètres!$D$162,IF(Codes!BI120=2,Paramètres!$D$163,IF(Codes!BI120=3,Paramètres!$D$164,IF(Codes!BI120="A","",0))))),"")</f>
        <v/>
      </c>
      <c r="BH114" s="67" t="str">
        <f>IF(Codes!BJ120&lt;&gt;"",IF(Codes!BJ120=1,100,IF(Codes!BJ120=9,50,IF(Codes!BJ120=2,Paramètres!$D$163,IF(Codes!BJ120=3,Paramètres!$D$164,IF(Codes!BJ120="A","",0))))),"")</f>
        <v/>
      </c>
      <c r="BI114" s="67" t="str">
        <f>IF(Codes!BK120&lt;&gt;"",IF(Codes!BK120=1,100,IF(Codes!BK120=9,Paramètres!$D$162,IF(Codes!BK120=2,Paramètres!$D$163,IF(Codes!BK120=3,Paramètres!$D$164,IF(Codes!BK120="A","",0))))),"")</f>
        <v/>
      </c>
      <c r="BJ114" s="67" t="str">
        <f>IF(Codes!BL120&lt;&gt;"",IF(Codes!BL120=1,100,IF(Codes!BL120=9,Paramètres!$D$162,IF(Codes!BL120=2,Paramètres!$D$163,IF(Codes!BL120=3,Paramètres!$D$164,IF(Codes!BL120="A","",0))))),"")</f>
        <v/>
      </c>
      <c r="BK114" s="67" t="str">
        <f>IF(Codes!BM120&lt;&gt;"",IF(Codes!BM120=1,100,IF(Codes!BM120=9,Paramètres!$D$162,IF(Codes!BM120=2,Paramètres!$D$163,IF(Codes!BM120=3,Paramètres!$D$164,IF(Codes!BM120="A","",0))))),"")</f>
        <v/>
      </c>
      <c r="BL114" s="67" t="str">
        <f>IF(Codes!BN120&lt;&gt;"",IF(Codes!BN120=1,100,IF(Codes!BN120=9,Paramètres!$D$162,IF(Codes!BN120=2,Paramètres!$D$163,IF(Codes!BN120=3,Paramètres!$D$164,IF(Codes!BN120="A","",0))))),"")</f>
        <v/>
      </c>
      <c r="BM114" s="67" t="str">
        <f>IF(Codes!BO120&lt;&gt;"",IF(Codes!BO120=1,100,IF(Codes!BO120=9,Paramètres!$D$162,IF(Codes!BO120=2,Paramètres!$D$163,IF(Codes!BO120=3,Paramètres!$D$164,IF(Codes!BO120="A","",0))))),"")</f>
        <v/>
      </c>
      <c r="BN114" s="67" t="str">
        <f>IF(Codes!BP120&lt;&gt;"",IF(Codes!BP120=1,100,IF(Codes!BP120=9,Paramètres!$D$162,IF(Codes!BP120=2,Paramètres!$D$163,IF(Codes!BP120=3,Paramètres!$D$164,IF(Codes!BP120="A","",0))))),"")</f>
        <v/>
      </c>
      <c r="BO114" s="67" t="str">
        <f>IF(Codes!BQ120&lt;&gt;"",IF(Codes!BQ120=1,100,IF(Codes!BQ120=9,Paramètres!$D$162,IF(Codes!BQ120=2,Paramètres!$D$163,IF(Codes!BQ120=3,Paramètres!$D$164,IF(Codes!BQ120="A","",0))))),"")</f>
        <v/>
      </c>
      <c r="BP114" s="67" t="str">
        <f>IF(Codes!BR120&lt;&gt;"",IF(Codes!BR120=1,100,IF(Codes!BR120=9,Paramètres!$D$162,IF(Codes!BR120=2,Paramètres!$D$163,IF(Codes!BR120=3,Paramètres!$D$164,IF(Codes!BR120="A","",0))))),"")</f>
        <v/>
      </c>
      <c r="BQ114" s="67" t="str">
        <f>IF(Codes!BS120&lt;&gt;"",IF(Codes!BS120=1,100,IF(Codes!BS120=9,Paramètres!$D$162,IF(Codes!BS120=2,Paramètres!$D$163,IF(Codes!BS120=3,Paramètres!$D$164,IF(Codes!BS120="A","",0))))),"")</f>
        <v/>
      </c>
      <c r="BR114" s="67" t="str">
        <f>IF(Codes!BT120&lt;&gt;"",IF(Codes!BT120=1,100,IF(Codes!BT120=9,Paramètres!$D$162,IF(Codes!BT120=2,Paramètres!$D$163,IF(Codes!BT120=3,Paramètres!$D$164,IF(Codes!BT120="A","",0))))),"")</f>
        <v/>
      </c>
      <c r="BS114" s="67" t="str">
        <f>IF(Codes!BU120&lt;&gt;"",IF(Codes!BU120=1,100,IF(Codes!BU120=9,Paramètres!$D$162,IF(Codes!BU120=2,Paramètres!$D$163,IF(Codes!BU120=3,Paramètres!$D$164,IF(Codes!BU120="A","",0))))),"")</f>
        <v/>
      </c>
      <c r="BT114" s="67" t="str">
        <f>Codes!C120</f>
        <v/>
      </c>
    </row>
    <row r="115" spans="1:72" s="70" customFormat="1" ht="23.25">
      <c r="A115" s="69" t="str">
        <f>Codes!C121</f>
        <v/>
      </c>
      <c r="B115" s="67" t="str">
        <f>IF(Codes!D121&lt;&gt;"",IF(Codes!D121=1,100,IF(Codes!D121=9,Paramètres!$D$162,IF(Codes!D121=2,Paramètres!$D$163,IF(Codes!D121=3,Paramètres!$D$164,IF(Codes!D121="A","",0))))),"")</f>
        <v/>
      </c>
      <c r="C115" s="67" t="str">
        <f>IF(Codes!E121&lt;&gt;"",IF(Codes!E121=1,100,IF(Codes!E121=9,Paramètres!$D$162,IF(Codes!E121=2,Paramètres!$D$163,IF(Codes!E121=3,Paramètres!$D$164,IF(Codes!E121="A","",0))))),"")</f>
        <v/>
      </c>
      <c r="D115" s="67" t="str">
        <f>IF(Codes!F121&lt;&gt;"",IF(Codes!F121=1,100,IF(Codes!F121=9,Paramètres!$D$162,IF(Codes!F121=2,Paramètres!$D$163,IF(Codes!F121=3,Paramètres!$D$164,IF(Codes!F121="A","",0))))),"")</f>
        <v/>
      </c>
      <c r="E115" s="67" t="str">
        <f>IF(Codes!G121&lt;&gt;"",IF(Codes!G121=1,100,IF(Codes!G121=9,Paramètres!$D$162,IF(Codes!G121=2,Paramètres!$D$163,IF(Codes!G121=3,Paramètres!$D$164,IF(Codes!G121="A","",0))))),"")</f>
        <v/>
      </c>
      <c r="F115" s="67" t="str">
        <f>IF(Codes!H121&lt;&gt;"",IF(Codes!H121=1,100,IF(Codes!H121=9,Paramètres!$D$162,IF(Codes!H121=2,Paramètres!$D$163,IF(Codes!H121=3,Paramètres!$D$164,IF(Codes!H121="A","",0))))),"")</f>
        <v/>
      </c>
      <c r="G115" s="67" t="str">
        <f>IF(Codes!I121&lt;&gt;"",IF(Codes!I121=1,100,IF(Codes!I121=9,Paramètres!$D$162,IF(Codes!I121=2,Paramètres!$D$163,IF(Codes!I121=3,Paramètres!$D$164,IF(Codes!I121="A","",0))))),"")</f>
        <v/>
      </c>
      <c r="H115" s="67" t="str">
        <f>IF(Codes!J121&lt;&gt;"",IF(Codes!J121=1,100,IF(Codes!J121=9,Paramètres!$D$162,IF(Codes!J121=2,Paramètres!$D$163,IF(Codes!J121=3,Paramètres!$D$164,IF(Codes!J121="A","",0))))),"")</f>
        <v/>
      </c>
      <c r="I115" s="67" t="str">
        <f>IF(Codes!K121&lt;&gt;"",IF(Codes!K121=1,100,IF(Codes!K121=9,Paramètres!$D$162,IF(Codes!K121=2,Paramètres!$D$163,IF(Codes!K121=3,Paramètres!$D$164,IF(Codes!K121="A","",0))))),"")</f>
        <v/>
      </c>
      <c r="J115" s="67" t="str">
        <f>IF(Codes!L121&lt;&gt;"",IF(Codes!L121=1,100,IF(Codes!L121=9,Paramètres!$D$162,IF(Codes!L121=2,Paramètres!$D$163,IF(Codes!L121=3,Paramètres!$D$164,IF(Codes!L121="A","",0))))),"")</f>
        <v/>
      </c>
      <c r="K115" s="67" t="str">
        <f>IF(Codes!M121&lt;&gt;"",IF(Codes!M121=1,100,IF(Codes!M121=9,Paramètres!$D$162,IF(Codes!M121=2,Paramètres!$D$163,IF(Codes!M121=3,Paramètres!$D$164,IF(Codes!M121="A","",0))))),"")</f>
        <v/>
      </c>
      <c r="L115" s="67" t="str">
        <f>IF(Codes!N121&lt;&gt;"",IF(Codes!N121=1,100,IF(Codes!N121=9,Paramètres!$D$162,IF(Codes!N121=2,Paramètres!$D$163,IF(Codes!N121=3,Paramètres!$D$164,IF(Codes!N121="A","",0))))),"")</f>
        <v/>
      </c>
      <c r="M115" s="67" t="str">
        <f>IF(Codes!O121&lt;&gt;"",IF(Codes!O121=1,100,IF(Codes!O121=9,Paramètres!$D$162,IF(Codes!O121=2,Paramètres!$D$163,IF(Codes!O121=3,Paramètres!$D$164,IF(Codes!O121="A","",0))))),"")</f>
        <v/>
      </c>
      <c r="N115" s="67" t="str">
        <f>IF(Codes!P121&lt;&gt;"",IF(Codes!P121=1,100,IF(Codes!P121=9,Paramètres!$D$162,IF(Codes!P121=2,Paramètres!$D$163,IF(Codes!P121=3,Paramètres!$D$164,IF(Codes!P121="A","",0))))),"")</f>
        <v/>
      </c>
      <c r="O115" s="67" t="str">
        <f>IF(Codes!Q121&lt;&gt;"",IF(Codes!Q121=1,100,IF(Codes!Q121=9,Paramètres!$D$162,IF(Codes!Q121=2,Paramètres!$D$163,IF(Codes!Q121=3,Paramètres!$D$164,IF(Codes!Q121="A","",0))))),"")</f>
        <v/>
      </c>
      <c r="P115" s="67" t="str">
        <f>IF(Codes!R121&lt;&gt;"",IF(Codes!R121=1,100,IF(Codes!R121=9,Paramètres!$D$162,IF(Codes!R121=2,Paramètres!$D$163,IF(Codes!R121=3,Paramètres!$D$164,IF(Codes!R121="A","",0))))),"")</f>
        <v/>
      </c>
      <c r="Q115" s="67" t="str">
        <f>IF(Codes!S121&lt;&gt;"",IF(Codes!S121=1,100,IF(Codes!S121=9,Paramètres!$D$162,IF(Codes!S121=2,Paramètres!$D$163,IF(Codes!S121=3,Paramètres!$D$164,IF(Codes!S121="A","",0))))),"")</f>
        <v/>
      </c>
      <c r="R115" s="67" t="str">
        <f>IF(Codes!T121&lt;&gt;"",IF(Codes!T121=1,100,IF(Codes!T121=9,Paramètres!$D$162,IF(Codes!T121=2,Paramètres!$D$163,IF(Codes!T121=3,Paramètres!$D$164,IF(Codes!T121="A","",0))))),"")</f>
        <v/>
      </c>
      <c r="S115" s="67" t="str">
        <f>IF(Codes!U121&lt;&gt;"",IF(Codes!U121=1,100,IF(Codes!U121=9,Paramètres!$D$162,IF(Codes!U121=2,Paramètres!$D$163,IF(Codes!U121=3,Paramètres!$D$164,IF(Codes!U121="A","",0))))),"")</f>
        <v/>
      </c>
      <c r="T115" s="67" t="str">
        <f>IF(Codes!V121&lt;&gt;"",IF(Codes!V121=1,100,IF(Codes!V121=9,Paramètres!$D$162,IF(Codes!V121=2,Paramètres!$D$163,IF(Codes!V121=3,Paramètres!$D$164,IF(Codes!V121="A","",0))))),"")</f>
        <v/>
      </c>
      <c r="U115" s="67" t="str">
        <f>IF(Codes!W121&lt;&gt;"",IF(Codes!W121=1,100,IF(Codes!W121=9,Paramètres!$D$162,IF(Codes!W121=2,Paramètres!$D$163,IF(Codes!W121=3,Paramètres!$D$164,IF(Codes!W121="A","",0))))),"")</f>
        <v/>
      </c>
      <c r="V115" s="67" t="str">
        <f>IF(Codes!X121&lt;&gt;"",IF(Codes!X121=1,100,IF(Codes!X121=9,Paramètres!$D$162,IF(Codes!X121=2,Paramètres!$D$163,IF(Codes!X121=3,Paramètres!$D$164,IF(Codes!X121="A","",0))))),"")</f>
        <v/>
      </c>
      <c r="W115" s="67" t="str">
        <f>IF(Codes!Y121&lt;&gt;"",IF(Codes!Y121=1,100,IF(Codes!Y121=9,Paramètres!$D$162,IF(Codes!Y121=2,Paramètres!$D$163,IF(Codes!Y121=3,Paramètres!$D$164,IF(Codes!Y121="A","",0))))),"")</f>
        <v/>
      </c>
      <c r="X115" s="67" t="str">
        <f>IF(Codes!Z121&lt;&gt;"",IF(Codes!Z121=1,100,IF(Codes!Z121=9,Paramètres!$D$162,IF(Codes!Z121=2,Paramètres!$D$163,IF(Codes!Z121=3,Paramètres!$D$164,IF(Codes!Z121="A","",0))))),"")</f>
        <v/>
      </c>
      <c r="Y115" s="67" t="str">
        <f>IF(Codes!AA121&lt;&gt;"",IF(Codes!AA121=1,100,IF(Codes!AA121=9,Paramètres!$D$162,IF(Codes!AA121=2,Paramètres!$D$163,IF(Codes!AA121=3,Paramètres!$D$164,IF(Codes!AA121="A","",0))))),"")</f>
        <v/>
      </c>
      <c r="Z115" s="67" t="str">
        <f>IF(Codes!AB121&lt;&gt;"",IF(Codes!AB121=1,100,IF(Codes!AB121=9,Paramètres!$D$162,IF(Codes!AB121=2,Paramètres!$D$163,IF(Codes!AB121=3,Paramètres!$D$164,IF(Codes!AB121="A","",0))))),"")</f>
        <v/>
      </c>
      <c r="AA115" s="67" t="str">
        <f>IF(Codes!AC121&lt;&gt;"",IF(Codes!AC121=1,100,IF(Codes!AC121=9,Paramètres!$D$162,IF(Codes!AC121=2,Paramètres!$D$163,IF(Codes!AC121=3,Paramètres!$D$164,IF(Codes!AC121="A","",0))))),"")</f>
        <v/>
      </c>
      <c r="AB115" s="67" t="str">
        <f>IF(Codes!AD121&lt;&gt;"",IF(Codes!AD121=1,100,IF(Codes!AD121=9,Paramètres!$D$162,IF(Codes!AD121=2,Paramètres!$D$163,IF(Codes!AD121=3,Paramètres!$D$164,IF(Codes!AD121="A","",0))))),"")</f>
        <v/>
      </c>
      <c r="AC115" s="67" t="str">
        <f>IF(Codes!AE121&lt;&gt;"",IF(Codes!AE121=1,100,IF(Codes!AE121=9,Paramètres!$D$162,IF(Codes!AE121=2,Paramètres!$D$163,IF(Codes!AE121=3,Paramètres!$D$164,IF(Codes!AE121="A","",0))))),"")</f>
        <v/>
      </c>
      <c r="AD115" s="67" t="str">
        <f>IF(Codes!AF121&lt;&gt;"",IF(Codes!AF121=1,100,IF(Codes!AF121=9,Paramètres!$D$162,IF(Codes!AF121=2,Paramètres!$D$163,IF(Codes!AF121=3,Paramètres!$D$164,IF(Codes!AF121="A","",0))))),"")</f>
        <v/>
      </c>
      <c r="AE115" s="67" t="str">
        <f>IF(Codes!AG121&lt;&gt;"",IF(Codes!AG121=1,100,IF(Codes!AG121=9,Paramètres!$D$162,IF(Codes!AG121=2,Paramètres!$D$163,IF(Codes!AG121=3,Paramètres!$D$164,IF(Codes!AG121="A","",0))))),"")</f>
        <v/>
      </c>
      <c r="AF115" s="67" t="str">
        <f>IF(Codes!AH121&lt;&gt;"",IF(Codes!AH121=1,100,IF(Codes!AH121=9,Paramètres!$D$162,IF(Codes!AH121=2,Paramètres!$D$163,IF(Codes!AH121=3,Paramètres!$D$164,IF(Codes!AH121="A","",0))))),"")</f>
        <v/>
      </c>
      <c r="AG115" s="67" t="str">
        <f>IF(Codes!AI121&lt;&gt;"",IF(Codes!AI121=1,100,IF(Codes!AI121=9,Paramètres!$D$162,IF(Codes!AI121=2,Paramètres!$D$163,IF(Codes!AI121=3,Paramètres!$D$164,IF(Codes!AI121="A","",0))))),"")</f>
        <v/>
      </c>
      <c r="AH115" s="67" t="str">
        <f>IF(Codes!AJ121&lt;&gt;"",IF(Codes!AJ121=1,100,IF(Codes!AJ121=9,Paramètres!$D$162,IF(Codes!AJ121=2,Paramètres!$D$163,IF(Codes!AJ121=3,Paramètres!$D$164,IF(Codes!AJ121="A","",0))))),"")</f>
        <v/>
      </c>
      <c r="AI115" s="67" t="str">
        <f>IF(Codes!AK121&lt;&gt;"",IF(Codes!AK121=1,100,IF(Codes!AK121=9,Paramètres!$D$162,IF(Codes!AK121=2,Paramètres!$D$163,IF(Codes!AK121=3,Paramètres!$D$164,IF(Codes!AK121="A","",0))))),"")</f>
        <v/>
      </c>
      <c r="AJ115" s="67" t="str">
        <f>IF(Codes!AL121&lt;&gt;"",IF(Codes!AL121=1,100,IF(Codes!AL121=9,Paramètres!$D$162,IF(Codes!AL121=2,Paramètres!$D$163,IF(Codes!AL121=3,Paramètres!$D$164,IF(Codes!AL121="A","",0))))),"")</f>
        <v/>
      </c>
      <c r="AK115" s="67" t="str">
        <f>IF(Codes!AM121&lt;&gt;"",IF(Codes!AM121=1,100,IF(Codes!AM121=9,Paramètres!$D$162,IF(Codes!AM121=2,Paramètres!$D$163,IF(Codes!AM121=3,Paramètres!$D$164,IF(Codes!AM121="A","",0))))),"")</f>
        <v/>
      </c>
      <c r="AL115" s="67" t="str">
        <f>IF(Codes!AN121&lt;&gt;"",IF(Codes!AN121=1,100,IF(Codes!AN121=9,Paramètres!$D$162,IF(Codes!AN121=2,Paramètres!$D$163,IF(Codes!AN121=3,Paramètres!$D$164,IF(Codes!AN121="A","",0))))),"")</f>
        <v/>
      </c>
      <c r="AM115" s="67" t="str">
        <f>IF(Codes!AO121&lt;&gt;"",IF(Codes!AO121=1,100,IF(Codes!AO121=9,50,IF(Codes!AO121=2,Paramètres!$D$163,IF(Codes!AO121=3,Paramètres!$D$164,IF(Codes!AO121="A","",0))))),"")</f>
        <v/>
      </c>
      <c r="AN115" s="67" t="str">
        <f>IF(Codes!AP121&lt;&gt;"",IF(Codes!AP121=1,100,IF(Codes!AP121=9,50,IF(Codes!AP121=2,Paramètres!$D$163,IF(Codes!AP121=3,Paramètres!$D$164,IF(Codes!AP121="A","",0))))),"")</f>
        <v/>
      </c>
      <c r="AO115" s="67" t="str">
        <f>IF(Codes!AQ121&lt;&gt;"",IF(Codes!AQ121=1,100,IF(Codes!AQ121=9,50,IF(Codes!AQ121=2,Paramètres!$D$163,IF(Codes!AQ121=3,Paramètres!$D$164,IF(Codes!AQ121="A","",0))))),"")</f>
        <v/>
      </c>
      <c r="AP115" s="67" t="str">
        <f>IF(Codes!AR121&lt;&gt;"",IF(Codes!AR121=1,100,IF(Codes!AR121=9,50,IF(Codes!AR121=2,Paramètres!$D$163,IF(Codes!AR121=3,Paramètres!$D$164,IF(Codes!AR121="A","",0))))),"")</f>
        <v/>
      </c>
      <c r="AQ115" s="67" t="str">
        <f>IF(Codes!AS121&lt;&gt;"",IF(Codes!AS121=1,100,IF(Codes!AS121=9,Paramètres!$D$162,IF(Codes!AS121=2,Paramètres!$D$163,IF(Codes!AS121=3,Paramètres!$D$164,IF(Codes!AS121="A","",0))))),"")</f>
        <v/>
      </c>
      <c r="AR115" s="67" t="str">
        <f>IF(Codes!AT121&lt;&gt;"",IF(Codes!AT121=1,100,IF(Codes!AT121=9,50,IF(Codes!AT121=2,Paramètres!$D$163,IF(Codes!AT121=3,Paramètres!$D$164,IF(Codes!AT121="A","",0))))),"")</f>
        <v/>
      </c>
      <c r="AS115" s="67" t="str">
        <f>IF(Codes!AU121&lt;&gt;"",IF(Codes!AU121=1,100,IF(Codes!AU121=9,Paramètres!$D$162,IF(Codes!AU121=2,Paramètres!$D$163,IF(Codes!AU121=3,Paramètres!$D$164,IF(Codes!AU121="A","",0))))),"")</f>
        <v/>
      </c>
      <c r="AT115" s="67" t="str">
        <f>IF(Codes!AV121&lt;&gt;"",IF(Codes!AV121=1,100,IF(Codes!AV121=9,50,IF(Codes!AV121=2,Paramètres!$D$163,IF(Codes!AV121=3,Paramètres!$D$164,IF(Codes!AV121="A","",0))))),"")</f>
        <v/>
      </c>
      <c r="AU115" s="67" t="str">
        <f>IF(Codes!AW121&lt;&gt;"",IF(Codes!AW121=1,100,IF(Codes!AW121=9,Paramètres!$D$162,IF(Codes!AW121=2,Paramètres!$D$163,IF(Codes!AW121=3,Paramètres!$D$164,IF(Codes!AW121="A","",0))))),"")</f>
        <v/>
      </c>
      <c r="AV115" s="67" t="str">
        <f>IF(Codes!AX121&lt;&gt;"",IF(Codes!AX121=1,100,IF(Codes!AX121=9,Paramètres!$D$162,IF(Codes!AX121=2,Paramètres!$D$163,IF(Codes!AX121=3,Paramètres!$D$164,IF(Codes!AX121="A","",0))))),"")</f>
        <v/>
      </c>
      <c r="AW115" s="67" t="str">
        <f>IF(Codes!AY121&lt;&gt;"",IF(Codes!AY121=1,100,IF(Codes!AY121=9,Paramètres!$D$162,IF(Codes!AY121=2,Paramètres!$D$163,IF(Codes!AY121=3,Paramètres!$D$164,IF(Codes!AY121="A","",0))))),"")</f>
        <v/>
      </c>
      <c r="AX115" s="67" t="str">
        <f>IF(Codes!AZ121&lt;&gt;"",IF(Codes!AZ121=1,100,IF(Codes!AZ121=9,50,IF(Codes!AZ121=2,Paramètres!$D$163,IF(Codes!AZ121=3,Paramètres!$D$164,IF(Codes!AZ121="A","",0))))),"")</f>
        <v/>
      </c>
      <c r="AY115" s="67" t="str">
        <f>IF(Codes!BA121&lt;&gt;"",IF(Codes!BA121=1,100,IF(Codes!BA121=9,Paramètres!$D$162,IF(Codes!BA121=2,Paramètres!$D$163,IF(Codes!BA121=3,Paramètres!$D$164,IF(Codes!BA121="A","",0))))),"")</f>
        <v/>
      </c>
      <c r="AZ115" s="67" t="str">
        <f>IF(Codes!BB121&lt;&gt;"",IF(Codes!BB121=1,100,IF(Codes!BB121=9,Paramètres!$D$162,IF(Codes!BB121=2,Paramètres!$D$163,IF(Codes!BB121=3,Paramètres!$D$164,IF(Codes!BB121="A","",0))))),"")</f>
        <v/>
      </c>
      <c r="BA115" s="67" t="str">
        <f>IF(Codes!BC121&lt;&gt;"",IF(Codes!BC121=1,100,IF(Codes!BC121=9,Paramètres!$D$162,IF(Codes!BC121=2,Paramètres!$D$163,IF(Codes!BC121=3,Paramètres!$D$164,IF(Codes!BC121="A","",0))))),"")</f>
        <v/>
      </c>
      <c r="BB115" s="67" t="str">
        <f>IF(Codes!BD121&lt;&gt;"",IF(Codes!BD121=1,100,IF(Codes!BD121=9,Paramètres!$D$162,IF(Codes!BD121=2,Paramètres!$D$163,IF(Codes!BD121=3,Paramètres!$D$164,IF(Codes!BD121="A","",0))))),"")</f>
        <v/>
      </c>
      <c r="BC115" s="67" t="str">
        <f>IF(Codes!BE121&lt;&gt;"",IF(Codes!BE121=1,100,IF(Codes!BE121=9,Paramètres!$D$162,IF(Codes!BE121=2,Paramètres!$D$163,IF(Codes!BE121=3,Paramètres!$D$164,IF(Codes!BE121="A","",0))))),"")</f>
        <v/>
      </c>
      <c r="BD115" s="67" t="str">
        <f>IF(Codes!BF121&lt;&gt;"",IF(Codes!BF121=1,100,IF(Codes!BF121=9,Paramètres!$D$162,IF(Codes!BF121=2,Paramètres!$D$163,IF(Codes!BF121=3,Paramètres!$D$164,IF(Codes!BF121="A","",0))))),"")</f>
        <v/>
      </c>
      <c r="BE115" s="67" t="str">
        <f>IF(Codes!BG121&lt;&gt;"",IF(Codes!BG121=1,100,IF(Codes!BG121=9,Paramètres!$D$162,IF(Codes!BG121=2,Paramètres!$D$163,IF(Codes!BG121=3,Paramètres!$D$164,IF(Codes!BG121="A","",0))))),"")</f>
        <v/>
      </c>
      <c r="BF115" s="67" t="str">
        <f>IF(Codes!BH121&lt;&gt;"",IF(Codes!BH121=1,100,IF(Codes!BH121=9,Paramètres!$D$162,IF(Codes!BH121=2,Paramètres!$D$163,IF(Codes!BH121=3,Paramètres!$D$164,IF(Codes!BH121="A","",0))))),"")</f>
        <v/>
      </c>
      <c r="BG115" s="67" t="str">
        <f>IF(Codes!BI121&lt;&gt;"",IF(Codes!BI121=1,100,IF(Codes!BI121=9,Paramètres!$D$162,IF(Codes!BI121=2,Paramètres!$D$163,IF(Codes!BI121=3,Paramètres!$D$164,IF(Codes!BI121="A","",0))))),"")</f>
        <v/>
      </c>
      <c r="BH115" s="67" t="str">
        <f>IF(Codes!BJ121&lt;&gt;"",IF(Codes!BJ121=1,100,IF(Codes!BJ121=9,50,IF(Codes!BJ121=2,Paramètres!$D$163,IF(Codes!BJ121=3,Paramètres!$D$164,IF(Codes!BJ121="A","",0))))),"")</f>
        <v/>
      </c>
      <c r="BI115" s="67" t="str">
        <f>IF(Codes!BK121&lt;&gt;"",IF(Codes!BK121=1,100,IF(Codes!BK121=9,Paramètres!$D$162,IF(Codes!BK121=2,Paramètres!$D$163,IF(Codes!BK121=3,Paramètres!$D$164,IF(Codes!BK121="A","",0))))),"")</f>
        <v/>
      </c>
      <c r="BJ115" s="67" t="str">
        <f>IF(Codes!BL121&lt;&gt;"",IF(Codes!BL121=1,100,IF(Codes!BL121=9,Paramètres!$D$162,IF(Codes!BL121=2,Paramètres!$D$163,IF(Codes!BL121=3,Paramètres!$D$164,IF(Codes!BL121="A","",0))))),"")</f>
        <v/>
      </c>
      <c r="BK115" s="67" t="str">
        <f>IF(Codes!BM121&lt;&gt;"",IF(Codes!BM121=1,100,IF(Codes!BM121=9,Paramètres!$D$162,IF(Codes!BM121=2,Paramètres!$D$163,IF(Codes!BM121=3,Paramètres!$D$164,IF(Codes!BM121="A","",0))))),"")</f>
        <v/>
      </c>
      <c r="BL115" s="67" t="str">
        <f>IF(Codes!BN121&lt;&gt;"",IF(Codes!BN121=1,100,IF(Codes!BN121=9,Paramètres!$D$162,IF(Codes!BN121=2,Paramètres!$D$163,IF(Codes!BN121=3,Paramètres!$D$164,IF(Codes!BN121="A","",0))))),"")</f>
        <v/>
      </c>
      <c r="BM115" s="67" t="str">
        <f>IF(Codes!BO121&lt;&gt;"",IF(Codes!BO121=1,100,IF(Codes!BO121=9,Paramètres!$D$162,IF(Codes!BO121=2,Paramètres!$D$163,IF(Codes!BO121=3,Paramètres!$D$164,IF(Codes!BO121="A","",0))))),"")</f>
        <v/>
      </c>
      <c r="BN115" s="67" t="str">
        <f>IF(Codes!BP121&lt;&gt;"",IF(Codes!BP121=1,100,IF(Codes!BP121=9,Paramètres!$D$162,IF(Codes!BP121=2,Paramètres!$D$163,IF(Codes!BP121=3,Paramètres!$D$164,IF(Codes!BP121="A","",0))))),"")</f>
        <v/>
      </c>
      <c r="BO115" s="67" t="str">
        <f>IF(Codes!BQ121&lt;&gt;"",IF(Codes!BQ121=1,100,IF(Codes!BQ121=9,Paramètres!$D$162,IF(Codes!BQ121=2,Paramètres!$D$163,IF(Codes!BQ121=3,Paramètres!$D$164,IF(Codes!BQ121="A","",0))))),"")</f>
        <v/>
      </c>
      <c r="BP115" s="67" t="str">
        <f>IF(Codes!BR121&lt;&gt;"",IF(Codes!BR121=1,100,IF(Codes!BR121=9,Paramètres!$D$162,IF(Codes!BR121=2,Paramètres!$D$163,IF(Codes!BR121=3,Paramètres!$D$164,IF(Codes!BR121="A","",0))))),"")</f>
        <v/>
      </c>
      <c r="BQ115" s="67" t="str">
        <f>IF(Codes!BS121&lt;&gt;"",IF(Codes!BS121=1,100,IF(Codes!BS121=9,Paramètres!$D$162,IF(Codes!BS121=2,Paramètres!$D$163,IF(Codes!BS121=3,Paramètres!$D$164,IF(Codes!BS121="A","",0))))),"")</f>
        <v/>
      </c>
      <c r="BR115" s="67" t="str">
        <f>IF(Codes!BT121&lt;&gt;"",IF(Codes!BT121=1,100,IF(Codes!BT121=9,Paramètres!$D$162,IF(Codes!BT121=2,Paramètres!$D$163,IF(Codes!BT121=3,Paramètres!$D$164,IF(Codes!BT121="A","",0))))),"")</f>
        <v/>
      </c>
      <c r="BS115" s="67" t="str">
        <f>IF(Codes!BU121&lt;&gt;"",IF(Codes!BU121=1,100,IF(Codes!BU121=9,Paramètres!$D$162,IF(Codes!BU121=2,Paramètres!$D$163,IF(Codes!BU121=3,Paramètres!$D$164,IF(Codes!BU121="A","",0))))),"")</f>
        <v/>
      </c>
      <c r="BT115" s="67" t="str">
        <f>Codes!C121</f>
        <v/>
      </c>
    </row>
    <row r="116" spans="1:72" s="70" customFormat="1" ht="23.25">
      <c r="A116" s="69" t="str">
        <f>Codes!C122</f>
        <v/>
      </c>
      <c r="B116" s="67" t="str">
        <f>IF(Codes!D122&lt;&gt;"",IF(Codes!D122=1,100,IF(Codes!D122=9,Paramètres!$D$162,IF(Codes!D122=2,Paramètres!$D$163,IF(Codes!D122=3,Paramètres!$D$164,IF(Codes!D122="A","",0))))),"")</f>
        <v/>
      </c>
      <c r="C116" s="67" t="str">
        <f>IF(Codes!E122&lt;&gt;"",IF(Codes!E122=1,100,IF(Codes!E122=9,Paramètres!$D$162,IF(Codes!E122=2,Paramètres!$D$163,IF(Codes!E122=3,Paramètres!$D$164,IF(Codes!E122="A","",0))))),"")</f>
        <v/>
      </c>
      <c r="D116" s="67" t="str">
        <f>IF(Codes!F122&lt;&gt;"",IF(Codes!F122=1,100,IF(Codes!F122=9,Paramètres!$D$162,IF(Codes!F122=2,Paramètres!$D$163,IF(Codes!F122=3,Paramètres!$D$164,IF(Codes!F122="A","",0))))),"")</f>
        <v/>
      </c>
      <c r="E116" s="67" t="str">
        <f>IF(Codes!G122&lt;&gt;"",IF(Codes!G122=1,100,IF(Codes!G122=9,Paramètres!$D$162,IF(Codes!G122=2,Paramètres!$D$163,IF(Codes!G122=3,Paramètres!$D$164,IF(Codes!G122="A","",0))))),"")</f>
        <v/>
      </c>
      <c r="F116" s="67" t="str">
        <f>IF(Codes!H122&lt;&gt;"",IF(Codes!H122=1,100,IF(Codes!H122=9,Paramètres!$D$162,IF(Codes!H122=2,Paramètres!$D$163,IF(Codes!H122=3,Paramètres!$D$164,IF(Codes!H122="A","",0))))),"")</f>
        <v/>
      </c>
      <c r="G116" s="67" t="str">
        <f>IF(Codes!I122&lt;&gt;"",IF(Codes!I122=1,100,IF(Codes!I122=9,Paramètres!$D$162,IF(Codes!I122=2,Paramètres!$D$163,IF(Codes!I122=3,Paramètres!$D$164,IF(Codes!I122="A","",0))))),"")</f>
        <v/>
      </c>
      <c r="H116" s="67" t="str">
        <f>IF(Codes!J122&lt;&gt;"",IF(Codes!J122=1,100,IF(Codes!J122=9,Paramètres!$D$162,IF(Codes!J122=2,Paramètres!$D$163,IF(Codes!J122=3,Paramètres!$D$164,IF(Codes!J122="A","",0))))),"")</f>
        <v/>
      </c>
      <c r="I116" s="67" t="str">
        <f>IF(Codes!K122&lt;&gt;"",IF(Codes!K122=1,100,IF(Codes!K122=9,Paramètres!$D$162,IF(Codes!K122=2,Paramètres!$D$163,IF(Codes!K122=3,Paramètres!$D$164,IF(Codes!K122="A","",0))))),"")</f>
        <v/>
      </c>
      <c r="J116" s="67" t="str">
        <f>IF(Codes!L122&lt;&gt;"",IF(Codes!L122=1,100,IF(Codes!L122=9,Paramètres!$D$162,IF(Codes!L122=2,Paramètres!$D$163,IF(Codes!L122=3,Paramètres!$D$164,IF(Codes!L122="A","",0))))),"")</f>
        <v/>
      </c>
      <c r="K116" s="67" t="str">
        <f>IF(Codes!M122&lt;&gt;"",IF(Codes!M122=1,100,IF(Codes!M122=9,Paramètres!$D$162,IF(Codes!M122=2,Paramètres!$D$163,IF(Codes!M122=3,Paramètres!$D$164,IF(Codes!M122="A","",0))))),"")</f>
        <v/>
      </c>
      <c r="L116" s="67" t="str">
        <f>IF(Codes!N122&lt;&gt;"",IF(Codes!N122=1,100,IF(Codes!N122=9,Paramètres!$D$162,IF(Codes!N122=2,Paramètres!$D$163,IF(Codes!N122=3,Paramètres!$D$164,IF(Codes!N122="A","",0))))),"")</f>
        <v/>
      </c>
      <c r="M116" s="67" t="str">
        <f>IF(Codes!O122&lt;&gt;"",IF(Codes!O122=1,100,IF(Codes!O122=9,Paramètres!$D$162,IF(Codes!O122=2,Paramètres!$D$163,IF(Codes!O122=3,Paramètres!$D$164,IF(Codes!O122="A","",0))))),"")</f>
        <v/>
      </c>
      <c r="N116" s="67" t="str">
        <f>IF(Codes!P122&lt;&gt;"",IF(Codes!P122=1,100,IF(Codes!P122=9,Paramètres!$D$162,IF(Codes!P122=2,Paramètres!$D$163,IF(Codes!P122=3,Paramètres!$D$164,IF(Codes!P122="A","",0))))),"")</f>
        <v/>
      </c>
      <c r="O116" s="67" t="str">
        <f>IF(Codes!Q122&lt;&gt;"",IF(Codes!Q122=1,100,IF(Codes!Q122=9,Paramètres!$D$162,IF(Codes!Q122=2,Paramètres!$D$163,IF(Codes!Q122=3,Paramètres!$D$164,IF(Codes!Q122="A","",0))))),"")</f>
        <v/>
      </c>
      <c r="P116" s="67" t="str">
        <f>IF(Codes!R122&lt;&gt;"",IF(Codes!R122=1,100,IF(Codes!R122=9,Paramètres!$D$162,IF(Codes!R122=2,Paramètres!$D$163,IF(Codes!R122=3,Paramètres!$D$164,IF(Codes!R122="A","",0))))),"")</f>
        <v/>
      </c>
      <c r="Q116" s="67" t="str">
        <f>IF(Codes!S122&lt;&gt;"",IF(Codes!S122=1,100,IF(Codes!S122=9,Paramètres!$D$162,IF(Codes!S122=2,Paramètres!$D$163,IF(Codes!S122=3,Paramètres!$D$164,IF(Codes!S122="A","",0))))),"")</f>
        <v/>
      </c>
      <c r="R116" s="67" t="str">
        <f>IF(Codes!T122&lt;&gt;"",IF(Codes!T122=1,100,IF(Codes!T122=9,Paramètres!$D$162,IF(Codes!T122=2,Paramètres!$D$163,IF(Codes!T122=3,Paramètres!$D$164,IF(Codes!T122="A","",0))))),"")</f>
        <v/>
      </c>
      <c r="S116" s="67" t="str">
        <f>IF(Codes!U122&lt;&gt;"",IF(Codes!U122=1,100,IF(Codes!U122=9,Paramètres!$D$162,IF(Codes!U122=2,Paramètres!$D$163,IF(Codes!U122=3,Paramètres!$D$164,IF(Codes!U122="A","",0))))),"")</f>
        <v/>
      </c>
      <c r="T116" s="67" t="str">
        <f>IF(Codes!V122&lt;&gt;"",IF(Codes!V122=1,100,IF(Codes!V122=9,Paramètres!$D$162,IF(Codes!V122=2,Paramètres!$D$163,IF(Codes!V122=3,Paramètres!$D$164,IF(Codes!V122="A","",0))))),"")</f>
        <v/>
      </c>
      <c r="U116" s="67" t="str">
        <f>IF(Codes!W122&lt;&gt;"",IF(Codes!W122=1,100,IF(Codes!W122=9,Paramètres!$D$162,IF(Codes!W122=2,Paramètres!$D$163,IF(Codes!W122=3,Paramètres!$D$164,IF(Codes!W122="A","",0))))),"")</f>
        <v/>
      </c>
      <c r="V116" s="67" t="str">
        <f>IF(Codes!X122&lt;&gt;"",IF(Codes!X122=1,100,IF(Codes!X122=9,Paramètres!$D$162,IF(Codes!X122=2,Paramètres!$D$163,IF(Codes!X122=3,Paramètres!$D$164,IF(Codes!X122="A","",0))))),"")</f>
        <v/>
      </c>
      <c r="W116" s="67" t="str">
        <f>IF(Codes!Y122&lt;&gt;"",IF(Codes!Y122=1,100,IF(Codes!Y122=9,Paramètres!$D$162,IF(Codes!Y122=2,Paramètres!$D$163,IF(Codes!Y122=3,Paramètres!$D$164,IF(Codes!Y122="A","",0))))),"")</f>
        <v/>
      </c>
      <c r="X116" s="67" t="str">
        <f>IF(Codes!Z122&lt;&gt;"",IF(Codes!Z122=1,100,IF(Codes!Z122=9,Paramètres!$D$162,IF(Codes!Z122=2,Paramètres!$D$163,IF(Codes!Z122=3,Paramètres!$D$164,IF(Codes!Z122="A","",0))))),"")</f>
        <v/>
      </c>
      <c r="Y116" s="67" t="str">
        <f>IF(Codes!AA122&lt;&gt;"",IF(Codes!AA122=1,100,IF(Codes!AA122=9,Paramètres!$D$162,IF(Codes!AA122=2,Paramètres!$D$163,IF(Codes!AA122=3,Paramètres!$D$164,IF(Codes!AA122="A","",0))))),"")</f>
        <v/>
      </c>
      <c r="Z116" s="67" t="str">
        <f>IF(Codes!AB122&lt;&gt;"",IF(Codes!AB122=1,100,IF(Codes!AB122=9,Paramètres!$D$162,IF(Codes!AB122=2,Paramètres!$D$163,IF(Codes!AB122=3,Paramètres!$D$164,IF(Codes!AB122="A","",0))))),"")</f>
        <v/>
      </c>
      <c r="AA116" s="67" t="str">
        <f>IF(Codes!AC122&lt;&gt;"",IF(Codes!AC122=1,100,IF(Codes!AC122=9,Paramètres!$D$162,IF(Codes!AC122=2,Paramètres!$D$163,IF(Codes!AC122=3,Paramètres!$D$164,IF(Codes!AC122="A","",0))))),"")</f>
        <v/>
      </c>
      <c r="AB116" s="67" t="str">
        <f>IF(Codes!AD122&lt;&gt;"",IF(Codes!AD122=1,100,IF(Codes!AD122=9,Paramètres!$D$162,IF(Codes!AD122=2,Paramètres!$D$163,IF(Codes!AD122=3,Paramètres!$D$164,IF(Codes!AD122="A","",0))))),"")</f>
        <v/>
      </c>
      <c r="AC116" s="67" t="str">
        <f>IF(Codes!AE122&lt;&gt;"",IF(Codes!AE122=1,100,IF(Codes!AE122=9,Paramètres!$D$162,IF(Codes!AE122=2,Paramètres!$D$163,IF(Codes!AE122=3,Paramètres!$D$164,IF(Codes!AE122="A","",0))))),"")</f>
        <v/>
      </c>
      <c r="AD116" s="67" t="str">
        <f>IF(Codes!AF122&lt;&gt;"",IF(Codes!AF122=1,100,IF(Codes!AF122=9,Paramètres!$D$162,IF(Codes!AF122=2,Paramètres!$D$163,IF(Codes!AF122=3,Paramètres!$D$164,IF(Codes!AF122="A","",0))))),"")</f>
        <v/>
      </c>
      <c r="AE116" s="67" t="str">
        <f>IF(Codes!AG122&lt;&gt;"",IF(Codes!AG122=1,100,IF(Codes!AG122=9,Paramètres!$D$162,IF(Codes!AG122=2,Paramètres!$D$163,IF(Codes!AG122=3,Paramètres!$D$164,IF(Codes!AG122="A","",0))))),"")</f>
        <v/>
      </c>
      <c r="AF116" s="67" t="str">
        <f>IF(Codes!AH122&lt;&gt;"",IF(Codes!AH122=1,100,IF(Codes!AH122=9,Paramètres!$D$162,IF(Codes!AH122=2,Paramètres!$D$163,IF(Codes!AH122=3,Paramètres!$D$164,IF(Codes!AH122="A","",0))))),"")</f>
        <v/>
      </c>
      <c r="AG116" s="67" t="str">
        <f>IF(Codes!AI122&lt;&gt;"",IF(Codes!AI122=1,100,IF(Codes!AI122=9,Paramètres!$D$162,IF(Codes!AI122=2,Paramètres!$D$163,IF(Codes!AI122=3,Paramètres!$D$164,IF(Codes!AI122="A","",0))))),"")</f>
        <v/>
      </c>
      <c r="AH116" s="67" t="str">
        <f>IF(Codes!AJ122&lt;&gt;"",IF(Codes!AJ122=1,100,IF(Codes!AJ122=9,Paramètres!$D$162,IF(Codes!AJ122=2,Paramètres!$D$163,IF(Codes!AJ122=3,Paramètres!$D$164,IF(Codes!AJ122="A","",0))))),"")</f>
        <v/>
      </c>
      <c r="AI116" s="67" t="str">
        <f>IF(Codes!AK122&lt;&gt;"",IF(Codes!AK122=1,100,IF(Codes!AK122=9,Paramètres!$D$162,IF(Codes!AK122=2,Paramètres!$D$163,IF(Codes!AK122=3,Paramètres!$D$164,IF(Codes!AK122="A","",0))))),"")</f>
        <v/>
      </c>
      <c r="AJ116" s="67" t="str">
        <f>IF(Codes!AL122&lt;&gt;"",IF(Codes!AL122=1,100,IF(Codes!AL122=9,Paramètres!$D$162,IF(Codes!AL122=2,Paramètres!$D$163,IF(Codes!AL122=3,Paramètres!$D$164,IF(Codes!AL122="A","",0))))),"")</f>
        <v/>
      </c>
      <c r="AK116" s="67" t="str">
        <f>IF(Codes!AM122&lt;&gt;"",IF(Codes!AM122=1,100,IF(Codes!AM122=9,Paramètres!$D$162,IF(Codes!AM122=2,Paramètres!$D$163,IF(Codes!AM122=3,Paramètres!$D$164,IF(Codes!AM122="A","",0))))),"")</f>
        <v/>
      </c>
      <c r="AL116" s="67" t="str">
        <f>IF(Codes!AN122&lt;&gt;"",IF(Codes!AN122=1,100,IF(Codes!AN122=9,Paramètres!$D$162,IF(Codes!AN122=2,Paramètres!$D$163,IF(Codes!AN122=3,Paramètres!$D$164,IF(Codes!AN122="A","",0))))),"")</f>
        <v/>
      </c>
      <c r="AM116" s="67" t="str">
        <f>IF(Codes!AO122&lt;&gt;"",IF(Codes!AO122=1,100,IF(Codes!AO122=9,50,IF(Codes!AO122=2,Paramètres!$D$163,IF(Codes!AO122=3,Paramètres!$D$164,IF(Codes!AO122="A","",0))))),"")</f>
        <v/>
      </c>
      <c r="AN116" s="67" t="str">
        <f>IF(Codes!AP122&lt;&gt;"",IF(Codes!AP122=1,100,IF(Codes!AP122=9,50,IF(Codes!AP122=2,Paramètres!$D$163,IF(Codes!AP122=3,Paramètres!$D$164,IF(Codes!AP122="A","",0))))),"")</f>
        <v/>
      </c>
      <c r="AO116" s="67" t="str">
        <f>IF(Codes!AQ122&lt;&gt;"",IF(Codes!AQ122=1,100,IF(Codes!AQ122=9,50,IF(Codes!AQ122=2,Paramètres!$D$163,IF(Codes!AQ122=3,Paramètres!$D$164,IF(Codes!AQ122="A","",0))))),"")</f>
        <v/>
      </c>
      <c r="AP116" s="67" t="str">
        <f>IF(Codes!AR122&lt;&gt;"",IF(Codes!AR122=1,100,IF(Codes!AR122=9,50,IF(Codes!AR122=2,Paramètres!$D$163,IF(Codes!AR122=3,Paramètres!$D$164,IF(Codes!AR122="A","",0))))),"")</f>
        <v/>
      </c>
      <c r="AQ116" s="67" t="str">
        <f>IF(Codes!AS122&lt;&gt;"",IF(Codes!AS122=1,100,IF(Codes!AS122=9,Paramètres!$D$162,IF(Codes!AS122=2,Paramètres!$D$163,IF(Codes!AS122=3,Paramètres!$D$164,IF(Codes!AS122="A","",0))))),"")</f>
        <v/>
      </c>
      <c r="AR116" s="67" t="str">
        <f>IF(Codes!AT122&lt;&gt;"",IF(Codes!AT122=1,100,IF(Codes!AT122=9,50,IF(Codes!AT122=2,Paramètres!$D$163,IF(Codes!AT122=3,Paramètres!$D$164,IF(Codes!AT122="A","",0))))),"")</f>
        <v/>
      </c>
      <c r="AS116" s="67" t="str">
        <f>IF(Codes!AU122&lt;&gt;"",IF(Codes!AU122=1,100,IF(Codes!AU122=9,Paramètres!$D$162,IF(Codes!AU122=2,Paramètres!$D$163,IF(Codes!AU122=3,Paramètres!$D$164,IF(Codes!AU122="A","",0))))),"")</f>
        <v/>
      </c>
      <c r="AT116" s="67" t="str">
        <f>IF(Codes!AV122&lt;&gt;"",IF(Codes!AV122=1,100,IF(Codes!AV122=9,50,IF(Codes!AV122=2,Paramètres!$D$163,IF(Codes!AV122=3,Paramètres!$D$164,IF(Codes!AV122="A","",0))))),"")</f>
        <v/>
      </c>
      <c r="AU116" s="67" t="str">
        <f>IF(Codes!AW122&lt;&gt;"",IF(Codes!AW122=1,100,IF(Codes!AW122=9,Paramètres!$D$162,IF(Codes!AW122=2,Paramètres!$D$163,IF(Codes!AW122=3,Paramètres!$D$164,IF(Codes!AW122="A","",0))))),"")</f>
        <v/>
      </c>
      <c r="AV116" s="67" t="str">
        <f>IF(Codes!AX122&lt;&gt;"",IF(Codes!AX122=1,100,IF(Codes!AX122=9,Paramètres!$D$162,IF(Codes!AX122=2,Paramètres!$D$163,IF(Codes!AX122=3,Paramètres!$D$164,IF(Codes!AX122="A","",0))))),"")</f>
        <v/>
      </c>
      <c r="AW116" s="67" t="str">
        <f>IF(Codes!AY122&lt;&gt;"",IF(Codes!AY122=1,100,IF(Codes!AY122=9,Paramètres!$D$162,IF(Codes!AY122=2,Paramètres!$D$163,IF(Codes!AY122=3,Paramètres!$D$164,IF(Codes!AY122="A","",0))))),"")</f>
        <v/>
      </c>
      <c r="AX116" s="67" t="str">
        <f>IF(Codes!AZ122&lt;&gt;"",IF(Codes!AZ122=1,100,IF(Codes!AZ122=9,50,IF(Codes!AZ122=2,Paramètres!$D$163,IF(Codes!AZ122=3,Paramètres!$D$164,IF(Codes!AZ122="A","",0))))),"")</f>
        <v/>
      </c>
      <c r="AY116" s="67" t="str">
        <f>IF(Codes!BA122&lt;&gt;"",IF(Codes!BA122=1,100,IF(Codes!BA122=9,Paramètres!$D$162,IF(Codes!BA122=2,Paramètres!$D$163,IF(Codes!BA122=3,Paramètres!$D$164,IF(Codes!BA122="A","",0))))),"")</f>
        <v/>
      </c>
      <c r="AZ116" s="67" t="str">
        <f>IF(Codes!BB122&lt;&gt;"",IF(Codes!BB122=1,100,IF(Codes!BB122=9,Paramètres!$D$162,IF(Codes!BB122=2,Paramètres!$D$163,IF(Codes!BB122=3,Paramètres!$D$164,IF(Codes!BB122="A","",0))))),"")</f>
        <v/>
      </c>
      <c r="BA116" s="67" t="str">
        <f>IF(Codes!BC122&lt;&gt;"",IF(Codes!BC122=1,100,IF(Codes!BC122=9,Paramètres!$D$162,IF(Codes!BC122=2,Paramètres!$D$163,IF(Codes!BC122=3,Paramètres!$D$164,IF(Codes!BC122="A","",0))))),"")</f>
        <v/>
      </c>
      <c r="BB116" s="67" t="str">
        <f>IF(Codes!BD122&lt;&gt;"",IF(Codes!BD122=1,100,IF(Codes!BD122=9,Paramètres!$D$162,IF(Codes!BD122=2,Paramètres!$D$163,IF(Codes!BD122=3,Paramètres!$D$164,IF(Codes!BD122="A","",0))))),"")</f>
        <v/>
      </c>
      <c r="BC116" s="67" t="str">
        <f>IF(Codes!BE122&lt;&gt;"",IF(Codes!BE122=1,100,IF(Codes!BE122=9,Paramètres!$D$162,IF(Codes!BE122=2,Paramètres!$D$163,IF(Codes!BE122=3,Paramètres!$D$164,IF(Codes!BE122="A","",0))))),"")</f>
        <v/>
      </c>
      <c r="BD116" s="67" t="str">
        <f>IF(Codes!BF122&lt;&gt;"",IF(Codes!BF122=1,100,IF(Codes!BF122=9,Paramètres!$D$162,IF(Codes!BF122=2,Paramètres!$D$163,IF(Codes!BF122=3,Paramètres!$D$164,IF(Codes!BF122="A","",0))))),"")</f>
        <v/>
      </c>
      <c r="BE116" s="67" t="str">
        <f>IF(Codes!BG122&lt;&gt;"",IF(Codes!BG122=1,100,IF(Codes!BG122=9,Paramètres!$D$162,IF(Codes!BG122=2,Paramètres!$D$163,IF(Codes!BG122=3,Paramètres!$D$164,IF(Codes!BG122="A","",0))))),"")</f>
        <v/>
      </c>
      <c r="BF116" s="67" t="str">
        <f>IF(Codes!BH122&lt;&gt;"",IF(Codes!BH122=1,100,IF(Codes!BH122=9,Paramètres!$D$162,IF(Codes!BH122=2,Paramètres!$D$163,IF(Codes!BH122=3,Paramètres!$D$164,IF(Codes!BH122="A","",0))))),"")</f>
        <v/>
      </c>
      <c r="BG116" s="67" t="str">
        <f>IF(Codes!BI122&lt;&gt;"",IF(Codes!BI122=1,100,IF(Codes!BI122=9,Paramètres!$D$162,IF(Codes!BI122=2,Paramètres!$D$163,IF(Codes!BI122=3,Paramètres!$D$164,IF(Codes!BI122="A","",0))))),"")</f>
        <v/>
      </c>
      <c r="BH116" s="67" t="str">
        <f>IF(Codes!BJ122&lt;&gt;"",IF(Codes!BJ122=1,100,IF(Codes!BJ122=9,50,IF(Codes!BJ122=2,Paramètres!$D$163,IF(Codes!BJ122=3,Paramètres!$D$164,IF(Codes!BJ122="A","",0))))),"")</f>
        <v/>
      </c>
      <c r="BI116" s="67" t="str">
        <f>IF(Codes!BK122&lt;&gt;"",IF(Codes!BK122=1,100,IF(Codes!BK122=9,Paramètres!$D$162,IF(Codes!BK122=2,Paramètres!$D$163,IF(Codes!BK122=3,Paramètres!$D$164,IF(Codes!BK122="A","",0))))),"")</f>
        <v/>
      </c>
      <c r="BJ116" s="67" t="str">
        <f>IF(Codes!BL122&lt;&gt;"",IF(Codes!BL122=1,100,IF(Codes!BL122=9,Paramètres!$D$162,IF(Codes!BL122=2,Paramètres!$D$163,IF(Codes!BL122=3,Paramètres!$D$164,IF(Codes!BL122="A","",0))))),"")</f>
        <v/>
      </c>
      <c r="BK116" s="67" t="str">
        <f>IF(Codes!BM122&lt;&gt;"",IF(Codes!BM122=1,100,IF(Codes!BM122=9,Paramètres!$D$162,IF(Codes!BM122=2,Paramètres!$D$163,IF(Codes!BM122=3,Paramètres!$D$164,IF(Codes!BM122="A","",0))))),"")</f>
        <v/>
      </c>
      <c r="BL116" s="67" t="str">
        <f>IF(Codes!BN122&lt;&gt;"",IF(Codes!BN122=1,100,IF(Codes!BN122=9,Paramètres!$D$162,IF(Codes!BN122=2,Paramètres!$D$163,IF(Codes!BN122=3,Paramètres!$D$164,IF(Codes!BN122="A","",0))))),"")</f>
        <v/>
      </c>
      <c r="BM116" s="67" t="str">
        <f>IF(Codes!BO122&lt;&gt;"",IF(Codes!BO122=1,100,IF(Codes!BO122=9,Paramètres!$D$162,IF(Codes!BO122=2,Paramètres!$D$163,IF(Codes!BO122=3,Paramètres!$D$164,IF(Codes!BO122="A","",0))))),"")</f>
        <v/>
      </c>
      <c r="BN116" s="67" t="str">
        <f>IF(Codes!BP122&lt;&gt;"",IF(Codes!BP122=1,100,IF(Codes!BP122=9,Paramètres!$D$162,IF(Codes!BP122=2,Paramètres!$D$163,IF(Codes!BP122=3,Paramètres!$D$164,IF(Codes!BP122="A","",0))))),"")</f>
        <v/>
      </c>
      <c r="BO116" s="67" t="str">
        <f>IF(Codes!BQ122&lt;&gt;"",IF(Codes!BQ122=1,100,IF(Codes!BQ122=9,Paramètres!$D$162,IF(Codes!BQ122=2,Paramètres!$D$163,IF(Codes!BQ122=3,Paramètres!$D$164,IF(Codes!BQ122="A","",0))))),"")</f>
        <v/>
      </c>
      <c r="BP116" s="67" t="str">
        <f>IF(Codes!BR122&lt;&gt;"",IF(Codes!BR122=1,100,IF(Codes!BR122=9,Paramètres!$D$162,IF(Codes!BR122=2,Paramètres!$D$163,IF(Codes!BR122=3,Paramètres!$D$164,IF(Codes!BR122="A","",0))))),"")</f>
        <v/>
      </c>
      <c r="BQ116" s="67" t="str">
        <f>IF(Codes!BS122&lt;&gt;"",IF(Codes!BS122=1,100,IF(Codes!BS122=9,Paramètres!$D$162,IF(Codes!BS122=2,Paramètres!$D$163,IF(Codes!BS122=3,Paramètres!$D$164,IF(Codes!BS122="A","",0))))),"")</f>
        <v/>
      </c>
      <c r="BR116" s="67" t="str">
        <f>IF(Codes!BT122&lt;&gt;"",IF(Codes!BT122=1,100,IF(Codes!BT122=9,Paramètres!$D$162,IF(Codes!BT122=2,Paramètres!$D$163,IF(Codes!BT122=3,Paramètres!$D$164,IF(Codes!BT122="A","",0))))),"")</f>
        <v/>
      </c>
      <c r="BS116" s="67" t="str">
        <f>IF(Codes!BU122&lt;&gt;"",IF(Codes!BU122=1,100,IF(Codes!BU122=9,Paramètres!$D$162,IF(Codes!BU122=2,Paramètres!$D$163,IF(Codes!BU122=3,Paramètres!$D$164,IF(Codes!BU122="A","",0))))),"")</f>
        <v/>
      </c>
      <c r="BT116" s="67" t="str">
        <f>Codes!C122</f>
        <v/>
      </c>
    </row>
    <row r="117" spans="1:72" s="70" customFormat="1" ht="23.25">
      <c r="A117" s="69" t="str">
        <f>Codes!C123</f>
        <v/>
      </c>
      <c r="B117" s="67" t="str">
        <f>IF(Codes!D123&lt;&gt;"",IF(Codes!D123=1,100,IF(Codes!D123=9,Paramètres!$D$162,IF(Codes!D123=2,Paramètres!$D$163,IF(Codes!D123=3,Paramètres!$D$164,IF(Codes!D123="A","",0))))),"")</f>
        <v/>
      </c>
      <c r="C117" s="67" t="str">
        <f>IF(Codes!E123&lt;&gt;"",IF(Codes!E123=1,100,IF(Codes!E123=9,Paramètres!$D$162,IF(Codes!E123=2,Paramètres!$D$163,IF(Codes!E123=3,Paramètres!$D$164,IF(Codes!E123="A","",0))))),"")</f>
        <v/>
      </c>
      <c r="D117" s="67" t="str">
        <f>IF(Codes!F123&lt;&gt;"",IF(Codes!F123=1,100,IF(Codes!F123=9,Paramètres!$D$162,IF(Codes!F123=2,Paramètres!$D$163,IF(Codes!F123=3,Paramètres!$D$164,IF(Codes!F123="A","",0))))),"")</f>
        <v/>
      </c>
      <c r="E117" s="67" t="str">
        <f>IF(Codes!G123&lt;&gt;"",IF(Codes!G123=1,100,IF(Codes!G123=9,Paramètres!$D$162,IF(Codes!G123=2,Paramètres!$D$163,IF(Codes!G123=3,Paramètres!$D$164,IF(Codes!G123="A","",0))))),"")</f>
        <v/>
      </c>
      <c r="F117" s="67" t="str">
        <f>IF(Codes!H123&lt;&gt;"",IF(Codes!H123=1,100,IF(Codes!H123=9,Paramètres!$D$162,IF(Codes!H123=2,Paramètres!$D$163,IF(Codes!H123=3,Paramètres!$D$164,IF(Codes!H123="A","",0))))),"")</f>
        <v/>
      </c>
      <c r="G117" s="67" t="str">
        <f>IF(Codes!I123&lt;&gt;"",IF(Codes!I123=1,100,IF(Codes!I123=9,Paramètres!$D$162,IF(Codes!I123=2,Paramètres!$D$163,IF(Codes!I123=3,Paramètres!$D$164,IF(Codes!I123="A","",0))))),"")</f>
        <v/>
      </c>
      <c r="H117" s="67" t="str">
        <f>IF(Codes!J123&lt;&gt;"",IF(Codes!J123=1,100,IF(Codes!J123=9,Paramètres!$D$162,IF(Codes!J123=2,Paramètres!$D$163,IF(Codes!J123=3,Paramètres!$D$164,IF(Codes!J123="A","",0))))),"")</f>
        <v/>
      </c>
      <c r="I117" s="67" t="str">
        <f>IF(Codes!K123&lt;&gt;"",IF(Codes!K123=1,100,IF(Codes!K123=9,Paramètres!$D$162,IF(Codes!K123=2,Paramètres!$D$163,IF(Codes!K123=3,Paramètres!$D$164,IF(Codes!K123="A","",0))))),"")</f>
        <v/>
      </c>
      <c r="J117" s="67" t="str">
        <f>IF(Codes!L123&lt;&gt;"",IF(Codes!L123=1,100,IF(Codes!L123=9,Paramètres!$D$162,IF(Codes!L123=2,Paramètres!$D$163,IF(Codes!L123=3,Paramètres!$D$164,IF(Codes!L123="A","",0))))),"")</f>
        <v/>
      </c>
      <c r="K117" s="67" t="str">
        <f>IF(Codes!M123&lt;&gt;"",IF(Codes!M123=1,100,IF(Codes!M123=9,Paramètres!$D$162,IF(Codes!M123=2,Paramètres!$D$163,IF(Codes!M123=3,Paramètres!$D$164,IF(Codes!M123="A","",0))))),"")</f>
        <v/>
      </c>
      <c r="L117" s="67" t="str">
        <f>IF(Codes!N123&lt;&gt;"",IF(Codes!N123=1,100,IF(Codes!N123=9,Paramètres!$D$162,IF(Codes!N123=2,Paramètres!$D$163,IF(Codes!N123=3,Paramètres!$D$164,IF(Codes!N123="A","",0))))),"")</f>
        <v/>
      </c>
      <c r="M117" s="67" t="str">
        <f>IF(Codes!O123&lt;&gt;"",IF(Codes!O123=1,100,IF(Codes!O123=9,Paramètres!$D$162,IF(Codes!O123=2,Paramètres!$D$163,IF(Codes!O123=3,Paramètres!$D$164,IF(Codes!O123="A","",0))))),"")</f>
        <v/>
      </c>
      <c r="N117" s="67" t="str">
        <f>IF(Codes!P123&lt;&gt;"",IF(Codes!P123=1,100,IF(Codes!P123=9,Paramètres!$D$162,IF(Codes!P123=2,Paramètres!$D$163,IF(Codes!P123=3,Paramètres!$D$164,IF(Codes!P123="A","",0))))),"")</f>
        <v/>
      </c>
      <c r="O117" s="67" t="str">
        <f>IF(Codes!Q123&lt;&gt;"",IF(Codes!Q123=1,100,IF(Codes!Q123=9,Paramètres!$D$162,IF(Codes!Q123=2,Paramètres!$D$163,IF(Codes!Q123=3,Paramètres!$D$164,IF(Codes!Q123="A","",0))))),"")</f>
        <v/>
      </c>
      <c r="P117" s="67" t="str">
        <f>IF(Codes!R123&lt;&gt;"",IF(Codes!R123=1,100,IF(Codes!R123=9,Paramètres!$D$162,IF(Codes!R123=2,Paramètres!$D$163,IF(Codes!R123=3,Paramètres!$D$164,IF(Codes!R123="A","",0))))),"")</f>
        <v/>
      </c>
      <c r="Q117" s="67" t="str">
        <f>IF(Codes!S123&lt;&gt;"",IF(Codes!S123=1,100,IF(Codes!S123=9,Paramètres!$D$162,IF(Codes!S123=2,Paramètres!$D$163,IF(Codes!S123=3,Paramètres!$D$164,IF(Codes!S123="A","",0))))),"")</f>
        <v/>
      </c>
      <c r="R117" s="67" t="str">
        <f>IF(Codes!T123&lt;&gt;"",IF(Codes!T123=1,100,IF(Codes!T123=9,Paramètres!$D$162,IF(Codes!T123=2,Paramètres!$D$163,IF(Codes!T123=3,Paramètres!$D$164,IF(Codes!T123="A","",0))))),"")</f>
        <v/>
      </c>
      <c r="S117" s="67" t="str">
        <f>IF(Codes!U123&lt;&gt;"",IF(Codes!U123=1,100,IF(Codes!U123=9,Paramètres!$D$162,IF(Codes!U123=2,Paramètres!$D$163,IF(Codes!U123=3,Paramètres!$D$164,IF(Codes!U123="A","",0))))),"")</f>
        <v/>
      </c>
      <c r="T117" s="67" t="str">
        <f>IF(Codes!V123&lt;&gt;"",IF(Codes!V123=1,100,IF(Codes!V123=9,Paramètres!$D$162,IF(Codes!V123=2,Paramètres!$D$163,IF(Codes!V123=3,Paramètres!$D$164,IF(Codes!V123="A","",0))))),"")</f>
        <v/>
      </c>
      <c r="U117" s="67" t="str">
        <f>IF(Codes!W123&lt;&gt;"",IF(Codes!W123=1,100,IF(Codes!W123=9,Paramètres!$D$162,IF(Codes!W123=2,Paramètres!$D$163,IF(Codes!W123=3,Paramètres!$D$164,IF(Codes!W123="A","",0))))),"")</f>
        <v/>
      </c>
      <c r="V117" s="67" t="str">
        <f>IF(Codes!X123&lt;&gt;"",IF(Codes!X123=1,100,IF(Codes!X123=9,Paramètres!$D$162,IF(Codes!X123=2,Paramètres!$D$163,IF(Codes!X123=3,Paramètres!$D$164,IF(Codes!X123="A","",0))))),"")</f>
        <v/>
      </c>
      <c r="W117" s="67" t="str">
        <f>IF(Codes!Y123&lt;&gt;"",IF(Codes!Y123=1,100,IF(Codes!Y123=9,Paramètres!$D$162,IF(Codes!Y123=2,Paramètres!$D$163,IF(Codes!Y123=3,Paramètres!$D$164,IF(Codes!Y123="A","",0))))),"")</f>
        <v/>
      </c>
      <c r="X117" s="67" t="str">
        <f>IF(Codes!Z123&lt;&gt;"",IF(Codes!Z123=1,100,IF(Codes!Z123=9,Paramètres!$D$162,IF(Codes!Z123=2,Paramètres!$D$163,IF(Codes!Z123=3,Paramètres!$D$164,IF(Codes!Z123="A","",0))))),"")</f>
        <v/>
      </c>
      <c r="Y117" s="67" t="str">
        <f>IF(Codes!AA123&lt;&gt;"",IF(Codes!AA123=1,100,IF(Codes!AA123=9,Paramètres!$D$162,IF(Codes!AA123=2,Paramètres!$D$163,IF(Codes!AA123=3,Paramètres!$D$164,IF(Codes!AA123="A","",0))))),"")</f>
        <v/>
      </c>
      <c r="Z117" s="67" t="str">
        <f>IF(Codes!AB123&lt;&gt;"",IF(Codes!AB123=1,100,IF(Codes!AB123=9,Paramètres!$D$162,IF(Codes!AB123=2,Paramètres!$D$163,IF(Codes!AB123=3,Paramètres!$D$164,IF(Codes!AB123="A","",0))))),"")</f>
        <v/>
      </c>
      <c r="AA117" s="67" t="str">
        <f>IF(Codes!AC123&lt;&gt;"",IF(Codes!AC123=1,100,IF(Codes!AC123=9,Paramètres!$D$162,IF(Codes!AC123=2,Paramètres!$D$163,IF(Codes!AC123=3,Paramètres!$D$164,IF(Codes!AC123="A","",0))))),"")</f>
        <v/>
      </c>
      <c r="AB117" s="67" t="str">
        <f>IF(Codes!AD123&lt;&gt;"",IF(Codes!AD123=1,100,IF(Codes!AD123=9,Paramètres!$D$162,IF(Codes!AD123=2,Paramètres!$D$163,IF(Codes!AD123=3,Paramètres!$D$164,IF(Codes!AD123="A","",0))))),"")</f>
        <v/>
      </c>
      <c r="AC117" s="67" t="str">
        <f>IF(Codes!AE123&lt;&gt;"",IF(Codes!AE123=1,100,IF(Codes!AE123=9,Paramètres!$D$162,IF(Codes!AE123=2,Paramètres!$D$163,IF(Codes!AE123=3,Paramètres!$D$164,IF(Codes!AE123="A","",0))))),"")</f>
        <v/>
      </c>
      <c r="AD117" s="67" t="str">
        <f>IF(Codes!AF123&lt;&gt;"",IF(Codes!AF123=1,100,IF(Codes!AF123=9,Paramètres!$D$162,IF(Codes!AF123=2,Paramètres!$D$163,IF(Codes!AF123=3,Paramètres!$D$164,IF(Codes!AF123="A","",0))))),"")</f>
        <v/>
      </c>
      <c r="AE117" s="67" t="str">
        <f>IF(Codes!AG123&lt;&gt;"",IF(Codes!AG123=1,100,IF(Codes!AG123=9,Paramètres!$D$162,IF(Codes!AG123=2,Paramètres!$D$163,IF(Codes!AG123=3,Paramètres!$D$164,IF(Codes!AG123="A","",0))))),"")</f>
        <v/>
      </c>
      <c r="AF117" s="67" t="str">
        <f>IF(Codes!AH123&lt;&gt;"",IF(Codes!AH123=1,100,IF(Codes!AH123=9,Paramètres!$D$162,IF(Codes!AH123=2,Paramètres!$D$163,IF(Codes!AH123=3,Paramètres!$D$164,IF(Codes!AH123="A","",0))))),"")</f>
        <v/>
      </c>
      <c r="AG117" s="67" t="str">
        <f>IF(Codes!AI123&lt;&gt;"",IF(Codes!AI123=1,100,IF(Codes!AI123=9,Paramètres!$D$162,IF(Codes!AI123=2,Paramètres!$D$163,IF(Codes!AI123=3,Paramètres!$D$164,IF(Codes!AI123="A","",0))))),"")</f>
        <v/>
      </c>
      <c r="AH117" s="67" t="str">
        <f>IF(Codes!AJ123&lt;&gt;"",IF(Codes!AJ123=1,100,IF(Codes!AJ123=9,Paramètres!$D$162,IF(Codes!AJ123=2,Paramètres!$D$163,IF(Codes!AJ123=3,Paramètres!$D$164,IF(Codes!AJ123="A","",0))))),"")</f>
        <v/>
      </c>
      <c r="AI117" s="67" t="str">
        <f>IF(Codes!AK123&lt;&gt;"",IF(Codes!AK123=1,100,IF(Codes!AK123=9,Paramètres!$D$162,IF(Codes!AK123=2,Paramètres!$D$163,IF(Codes!AK123=3,Paramètres!$D$164,IF(Codes!AK123="A","",0))))),"")</f>
        <v/>
      </c>
      <c r="AJ117" s="67" t="str">
        <f>IF(Codes!AL123&lt;&gt;"",IF(Codes!AL123=1,100,IF(Codes!AL123=9,Paramètres!$D$162,IF(Codes!AL123=2,Paramètres!$D$163,IF(Codes!AL123=3,Paramètres!$D$164,IF(Codes!AL123="A","",0))))),"")</f>
        <v/>
      </c>
      <c r="AK117" s="67" t="str">
        <f>IF(Codes!AM123&lt;&gt;"",IF(Codes!AM123=1,100,IF(Codes!AM123=9,Paramètres!$D$162,IF(Codes!AM123=2,Paramètres!$D$163,IF(Codes!AM123=3,Paramètres!$D$164,IF(Codes!AM123="A","",0))))),"")</f>
        <v/>
      </c>
      <c r="AL117" s="67" t="str">
        <f>IF(Codes!AN123&lt;&gt;"",IF(Codes!AN123=1,100,IF(Codes!AN123=9,Paramètres!$D$162,IF(Codes!AN123=2,Paramètres!$D$163,IF(Codes!AN123=3,Paramètres!$D$164,IF(Codes!AN123="A","",0))))),"")</f>
        <v/>
      </c>
      <c r="AM117" s="67" t="str">
        <f>IF(Codes!AO123&lt;&gt;"",IF(Codes!AO123=1,100,IF(Codes!AO123=9,50,IF(Codes!AO123=2,Paramètres!$D$163,IF(Codes!AO123=3,Paramètres!$D$164,IF(Codes!AO123="A","",0))))),"")</f>
        <v/>
      </c>
      <c r="AN117" s="67" t="str">
        <f>IF(Codes!AP123&lt;&gt;"",IF(Codes!AP123=1,100,IF(Codes!AP123=9,50,IF(Codes!AP123=2,Paramètres!$D$163,IF(Codes!AP123=3,Paramètres!$D$164,IF(Codes!AP123="A","",0))))),"")</f>
        <v/>
      </c>
      <c r="AO117" s="67" t="str">
        <f>IF(Codes!AQ123&lt;&gt;"",IF(Codes!AQ123=1,100,IF(Codes!AQ123=9,50,IF(Codes!AQ123=2,Paramètres!$D$163,IF(Codes!AQ123=3,Paramètres!$D$164,IF(Codes!AQ123="A","",0))))),"")</f>
        <v/>
      </c>
      <c r="AP117" s="67" t="str">
        <f>IF(Codes!AR123&lt;&gt;"",IF(Codes!AR123=1,100,IF(Codes!AR123=9,50,IF(Codes!AR123=2,Paramètres!$D$163,IF(Codes!AR123=3,Paramètres!$D$164,IF(Codes!AR123="A","",0))))),"")</f>
        <v/>
      </c>
      <c r="AQ117" s="67" t="str">
        <f>IF(Codes!AS123&lt;&gt;"",IF(Codes!AS123=1,100,IF(Codes!AS123=9,Paramètres!$D$162,IF(Codes!AS123=2,Paramètres!$D$163,IF(Codes!AS123=3,Paramètres!$D$164,IF(Codes!AS123="A","",0))))),"")</f>
        <v/>
      </c>
      <c r="AR117" s="67" t="str">
        <f>IF(Codes!AT123&lt;&gt;"",IF(Codes!AT123=1,100,IF(Codes!AT123=9,50,IF(Codes!AT123=2,Paramètres!$D$163,IF(Codes!AT123=3,Paramètres!$D$164,IF(Codes!AT123="A","",0))))),"")</f>
        <v/>
      </c>
      <c r="AS117" s="67" t="str">
        <f>IF(Codes!AU123&lt;&gt;"",IF(Codes!AU123=1,100,IF(Codes!AU123=9,Paramètres!$D$162,IF(Codes!AU123=2,Paramètres!$D$163,IF(Codes!AU123=3,Paramètres!$D$164,IF(Codes!AU123="A","",0))))),"")</f>
        <v/>
      </c>
      <c r="AT117" s="67" t="str">
        <f>IF(Codes!AV123&lt;&gt;"",IF(Codes!AV123=1,100,IF(Codes!AV123=9,50,IF(Codes!AV123=2,Paramètres!$D$163,IF(Codes!AV123=3,Paramètres!$D$164,IF(Codes!AV123="A","",0))))),"")</f>
        <v/>
      </c>
      <c r="AU117" s="67" t="str">
        <f>IF(Codes!AW123&lt;&gt;"",IF(Codes!AW123=1,100,IF(Codes!AW123=9,Paramètres!$D$162,IF(Codes!AW123=2,Paramètres!$D$163,IF(Codes!AW123=3,Paramètres!$D$164,IF(Codes!AW123="A","",0))))),"")</f>
        <v/>
      </c>
      <c r="AV117" s="67" t="str">
        <f>IF(Codes!AX123&lt;&gt;"",IF(Codes!AX123=1,100,IF(Codes!AX123=9,Paramètres!$D$162,IF(Codes!AX123=2,Paramètres!$D$163,IF(Codes!AX123=3,Paramètres!$D$164,IF(Codes!AX123="A","",0))))),"")</f>
        <v/>
      </c>
      <c r="AW117" s="67" t="str">
        <f>IF(Codes!AY123&lt;&gt;"",IF(Codes!AY123=1,100,IF(Codes!AY123=9,Paramètres!$D$162,IF(Codes!AY123=2,Paramètres!$D$163,IF(Codes!AY123=3,Paramètres!$D$164,IF(Codes!AY123="A","",0))))),"")</f>
        <v/>
      </c>
      <c r="AX117" s="67" t="str">
        <f>IF(Codes!AZ123&lt;&gt;"",IF(Codes!AZ123=1,100,IF(Codes!AZ123=9,50,IF(Codes!AZ123=2,Paramètres!$D$163,IF(Codes!AZ123=3,Paramètres!$D$164,IF(Codes!AZ123="A","",0))))),"")</f>
        <v/>
      </c>
      <c r="AY117" s="67" t="str">
        <f>IF(Codes!BA123&lt;&gt;"",IF(Codes!BA123=1,100,IF(Codes!BA123=9,Paramètres!$D$162,IF(Codes!BA123=2,Paramètres!$D$163,IF(Codes!BA123=3,Paramètres!$D$164,IF(Codes!BA123="A","",0))))),"")</f>
        <v/>
      </c>
      <c r="AZ117" s="67" t="str">
        <f>IF(Codes!BB123&lt;&gt;"",IF(Codes!BB123=1,100,IF(Codes!BB123=9,Paramètres!$D$162,IF(Codes!BB123=2,Paramètres!$D$163,IF(Codes!BB123=3,Paramètres!$D$164,IF(Codes!BB123="A","",0))))),"")</f>
        <v/>
      </c>
      <c r="BA117" s="67" t="str">
        <f>IF(Codes!BC123&lt;&gt;"",IF(Codes!BC123=1,100,IF(Codes!BC123=9,Paramètres!$D$162,IF(Codes!BC123=2,Paramètres!$D$163,IF(Codes!BC123=3,Paramètres!$D$164,IF(Codes!BC123="A","",0))))),"")</f>
        <v/>
      </c>
      <c r="BB117" s="67" t="str">
        <f>IF(Codes!BD123&lt;&gt;"",IF(Codes!BD123=1,100,IF(Codes!BD123=9,Paramètres!$D$162,IF(Codes!BD123=2,Paramètres!$D$163,IF(Codes!BD123=3,Paramètres!$D$164,IF(Codes!BD123="A","",0))))),"")</f>
        <v/>
      </c>
      <c r="BC117" s="67" t="str">
        <f>IF(Codes!BE123&lt;&gt;"",IF(Codes!BE123=1,100,IF(Codes!BE123=9,Paramètres!$D$162,IF(Codes!BE123=2,Paramètres!$D$163,IF(Codes!BE123=3,Paramètres!$D$164,IF(Codes!BE123="A","",0))))),"")</f>
        <v/>
      </c>
      <c r="BD117" s="67" t="str">
        <f>IF(Codes!BF123&lt;&gt;"",IF(Codes!BF123=1,100,IF(Codes!BF123=9,Paramètres!$D$162,IF(Codes!BF123=2,Paramètres!$D$163,IF(Codes!BF123=3,Paramètres!$D$164,IF(Codes!BF123="A","",0))))),"")</f>
        <v/>
      </c>
      <c r="BE117" s="67" t="str">
        <f>IF(Codes!BG123&lt;&gt;"",IF(Codes!BG123=1,100,IF(Codes!BG123=9,Paramètres!$D$162,IF(Codes!BG123=2,Paramètres!$D$163,IF(Codes!BG123=3,Paramètres!$D$164,IF(Codes!BG123="A","",0))))),"")</f>
        <v/>
      </c>
      <c r="BF117" s="67" t="str">
        <f>IF(Codes!BH123&lt;&gt;"",IF(Codes!BH123=1,100,IF(Codes!BH123=9,Paramètres!$D$162,IF(Codes!BH123=2,Paramètres!$D$163,IF(Codes!BH123=3,Paramètres!$D$164,IF(Codes!BH123="A","",0))))),"")</f>
        <v/>
      </c>
      <c r="BG117" s="67" t="str">
        <f>IF(Codes!BI123&lt;&gt;"",IF(Codes!BI123=1,100,IF(Codes!BI123=9,Paramètres!$D$162,IF(Codes!BI123=2,Paramètres!$D$163,IF(Codes!BI123=3,Paramètres!$D$164,IF(Codes!BI123="A","",0))))),"")</f>
        <v/>
      </c>
      <c r="BH117" s="67" t="str">
        <f>IF(Codes!BJ123&lt;&gt;"",IF(Codes!BJ123=1,100,IF(Codes!BJ123=9,50,IF(Codes!BJ123=2,Paramètres!$D$163,IF(Codes!BJ123=3,Paramètres!$D$164,IF(Codes!BJ123="A","",0))))),"")</f>
        <v/>
      </c>
      <c r="BI117" s="67" t="str">
        <f>IF(Codes!BK123&lt;&gt;"",IF(Codes!BK123=1,100,IF(Codes!BK123=9,Paramètres!$D$162,IF(Codes!BK123=2,Paramètres!$D$163,IF(Codes!BK123=3,Paramètres!$D$164,IF(Codes!BK123="A","",0))))),"")</f>
        <v/>
      </c>
      <c r="BJ117" s="67" t="str">
        <f>IF(Codes!BL123&lt;&gt;"",IF(Codes!BL123=1,100,IF(Codes!BL123=9,Paramètres!$D$162,IF(Codes!BL123=2,Paramètres!$D$163,IF(Codes!BL123=3,Paramètres!$D$164,IF(Codes!BL123="A","",0))))),"")</f>
        <v/>
      </c>
      <c r="BK117" s="67" t="str">
        <f>IF(Codes!BM123&lt;&gt;"",IF(Codes!BM123=1,100,IF(Codes!BM123=9,Paramètres!$D$162,IF(Codes!BM123=2,Paramètres!$D$163,IF(Codes!BM123=3,Paramètres!$D$164,IF(Codes!BM123="A","",0))))),"")</f>
        <v/>
      </c>
      <c r="BL117" s="67" t="str">
        <f>IF(Codes!BN123&lt;&gt;"",IF(Codes!BN123=1,100,IF(Codes!BN123=9,Paramètres!$D$162,IF(Codes!BN123=2,Paramètres!$D$163,IF(Codes!BN123=3,Paramètres!$D$164,IF(Codes!BN123="A","",0))))),"")</f>
        <v/>
      </c>
      <c r="BM117" s="67" t="str">
        <f>IF(Codes!BO123&lt;&gt;"",IF(Codes!BO123=1,100,IF(Codes!BO123=9,Paramètres!$D$162,IF(Codes!BO123=2,Paramètres!$D$163,IF(Codes!BO123=3,Paramètres!$D$164,IF(Codes!BO123="A","",0))))),"")</f>
        <v/>
      </c>
      <c r="BN117" s="67" t="str">
        <f>IF(Codes!BP123&lt;&gt;"",IF(Codes!BP123=1,100,IF(Codes!BP123=9,Paramètres!$D$162,IF(Codes!BP123=2,Paramètres!$D$163,IF(Codes!BP123=3,Paramètres!$D$164,IF(Codes!BP123="A","",0))))),"")</f>
        <v/>
      </c>
      <c r="BO117" s="67" t="str">
        <f>IF(Codes!BQ123&lt;&gt;"",IF(Codes!BQ123=1,100,IF(Codes!BQ123=9,Paramètres!$D$162,IF(Codes!BQ123=2,Paramètres!$D$163,IF(Codes!BQ123=3,Paramètres!$D$164,IF(Codes!BQ123="A","",0))))),"")</f>
        <v/>
      </c>
      <c r="BP117" s="67" t="str">
        <f>IF(Codes!BR123&lt;&gt;"",IF(Codes!BR123=1,100,IF(Codes!BR123=9,Paramètres!$D$162,IF(Codes!BR123=2,Paramètres!$D$163,IF(Codes!BR123=3,Paramètres!$D$164,IF(Codes!BR123="A","",0))))),"")</f>
        <v/>
      </c>
      <c r="BQ117" s="67" t="str">
        <f>IF(Codes!BS123&lt;&gt;"",IF(Codes!BS123=1,100,IF(Codes!BS123=9,Paramètres!$D$162,IF(Codes!BS123=2,Paramètres!$D$163,IF(Codes!BS123=3,Paramètres!$D$164,IF(Codes!BS123="A","",0))))),"")</f>
        <v/>
      </c>
      <c r="BR117" s="67" t="str">
        <f>IF(Codes!BT123&lt;&gt;"",IF(Codes!BT123=1,100,IF(Codes!BT123=9,Paramètres!$D$162,IF(Codes!BT123=2,Paramètres!$D$163,IF(Codes!BT123=3,Paramètres!$D$164,IF(Codes!BT123="A","",0))))),"")</f>
        <v/>
      </c>
      <c r="BS117" s="67" t="str">
        <f>IF(Codes!BU123&lt;&gt;"",IF(Codes!BU123=1,100,IF(Codes!BU123=9,Paramètres!$D$162,IF(Codes!BU123=2,Paramètres!$D$163,IF(Codes!BU123=3,Paramètres!$D$164,IF(Codes!BU123="A","",0))))),"")</f>
        <v/>
      </c>
      <c r="BT117" s="67" t="str">
        <f>Codes!C123</f>
        <v/>
      </c>
    </row>
    <row r="118" spans="1:72" s="70" customFormat="1" ht="23.25">
      <c r="A118" s="69" t="str">
        <f>Codes!C124</f>
        <v/>
      </c>
      <c r="B118" s="67" t="str">
        <f>IF(Codes!D124&lt;&gt;"",IF(Codes!D124=1,100,IF(Codes!D124=9,Paramètres!$D$162,IF(Codes!D124=2,Paramètres!$D$163,IF(Codes!D124=3,Paramètres!$D$164,IF(Codes!D124="A","",0))))),"")</f>
        <v/>
      </c>
      <c r="C118" s="67" t="str">
        <f>IF(Codes!E124&lt;&gt;"",IF(Codes!E124=1,100,IF(Codes!E124=9,Paramètres!$D$162,IF(Codes!E124=2,Paramètres!$D$163,IF(Codes!E124=3,Paramètres!$D$164,IF(Codes!E124="A","",0))))),"")</f>
        <v/>
      </c>
      <c r="D118" s="67" t="str">
        <f>IF(Codes!F124&lt;&gt;"",IF(Codes!F124=1,100,IF(Codes!F124=9,Paramètres!$D$162,IF(Codes!F124=2,Paramètres!$D$163,IF(Codes!F124=3,Paramètres!$D$164,IF(Codes!F124="A","",0))))),"")</f>
        <v/>
      </c>
      <c r="E118" s="67" t="str">
        <f>IF(Codes!G124&lt;&gt;"",IF(Codes!G124=1,100,IF(Codes!G124=9,Paramètres!$D$162,IF(Codes!G124=2,Paramètres!$D$163,IF(Codes!G124=3,Paramètres!$D$164,IF(Codes!G124="A","",0))))),"")</f>
        <v/>
      </c>
      <c r="F118" s="67" t="str">
        <f>IF(Codes!H124&lt;&gt;"",IF(Codes!H124=1,100,IF(Codes!H124=9,Paramètres!$D$162,IF(Codes!H124=2,Paramètres!$D$163,IF(Codes!H124=3,Paramètres!$D$164,IF(Codes!H124="A","",0))))),"")</f>
        <v/>
      </c>
      <c r="G118" s="67" t="str">
        <f>IF(Codes!I124&lt;&gt;"",IF(Codes!I124=1,100,IF(Codes!I124=9,Paramètres!$D$162,IF(Codes!I124=2,Paramètres!$D$163,IF(Codes!I124=3,Paramètres!$D$164,IF(Codes!I124="A","",0))))),"")</f>
        <v/>
      </c>
      <c r="H118" s="67" t="str">
        <f>IF(Codes!J124&lt;&gt;"",IF(Codes!J124=1,100,IF(Codes!J124=9,Paramètres!$D$162,IF(Codes!J124=2,Paramètres!$D$163,IF(Codes!J124=3,Paramètres!$D$164,IF(Codes!J124="A","",0))))),"")</f>
        <v/>
      </c>
      <c r="I118" s="67" t="str">
        <f>IF(Codes!K124&lt;&gt;"",IF(Codes!K124=1,100,IF(Codes!K124=9,Paramètres!$D$162,IF(Codes!K124=2,Paramètres!$D$163,IF(Codes!K124=3,Paramètres!$D$164,IF(Codes!K124="A","",0))))),"")</f>
        <v/>
      </c>
      <c r="J118" s="67" t="str">
        <f>IF(Codes!L124&lt;&gt;"",IF(Codes!L124=1,100,IF(Codes!L124=9,Paramètres!$D$162,IF(Codes!L124=2,Paramètres!$D$163,IF(Codes!L124=3,Paramètres!$D$164,IF(Codes!L124="A","",0))))),"")</f>
        <v/>
      </c>
      <c r="K118" s="67" t="str">
        <f>IF(Codes!M124&lt;&gt;"",IF(Codes!M124=1,100,IF(Codes!M124=9,Paramètres!$D$162,IF(Codes!M124=2,Paramètres!$D$163,IF(Codes!M124=3,Paramètres!$D$164,IF(Codes!M124="A","",0))))),"")</f>
        <v/>
      </c>
      <c r="L118" s="67" t="str">
        <f>IF(Codes!N124&lt;&gt;"",IF(Codes!N124=1,100,IF(Codes!N124=9,Paramètres!$D$162,IF(Codes!N124=2,Paramètres!$D$163,IF(Codes!N124=3,Paramètres!$D$164,IF(Codes!N124="A","",0))))),"")</f>
        <v/>
      </c>
      <c r="M118" s="67" t="str">
        <f>IF(Codes!O124&lt;&gt;"",IF(Codes!O124=1,100,IF(Codes!O124=9,Paramètres!$D$162,IF(Codes!O124=2,Paramètres!$D$163,IF(Codes!O124=3,Paramètres!$D$164,IF(Codes!O124="A","",0))))),"")</f>
        <v/>
      </c>
      <c r="N118" s="67" t="str">
        <f>IF(Codes!P124&lt;&gt;"",IF(Codes!P124=1,100,IF(Codes!P124=9,Paramètres!$D$162,IF(Codes!P124=2,Paramètres!$D$163,IF(Codes!P124=3,Paramètres!$D$164,IF(Codes!P124="A","",0))))),"")</f>
        <v/>
      </c>
      <c r="O118" s="67" t="str">
        <f>IF(Codes!Q124&lt;&gt;"",IF(Codes!Q124=1,100,IF(Codes!Q124=9,Paramètres!$D$162,IF(Codes!Q124=2,Paramètres!$D$163,IF(Codes!Q124=3,Paramètres!$D$164,IF(Codes!Q124="A","",0))))),"")</f>
        <v/>
      </c>
      <c r="P118" s="67" t="str">
        <f>IF(Codes!R124&lt;&gt;"",IF(Codes!R124=1,100,IF(Codes!R124=9,Paramètres!$D$162,IF(Codes!R124=2,Paramètres!$D$163,IF(Codes!R124=3,Paramètres!$D$164,IF(Codes!R124="A","",0))))),"")</f>
        <v/>
      </c>
      <c r="Q118" s="67" t="str">
        <f>IF(Codes!S124&lt;&gt;"",IF(Codes!S124=1,100,IF(Codes!S124=9,Paramètres!$D$162,IF(Codes!S124=2,Paramètres!$D$163,IF(Codes!S124=3,Paramètres!$D$164,IF(Codes!S124="A","",0))))),"")</f>
        <v/>
      </c>
      <c r="R118" s="67" t="str">
        <f>IF(Codes!T124&lt;&gt;"",IF(Codes!T124=1,100,IF(Codes!T124=9,Paramètres!$D$162,IF(Codes!T124=2,Paramètres!$D$163,IF(Codes!T124=3,Paramètres!$D$164,IF(Codes!T124="A","",0))))),"")</f>
        <v/>
      </c>
      <c r="S118" s="67" t="str">
        <f>IF(Codes!U124&lt;&gt;"",IF(Codes!U124=1,100,IF(Codes!U124=9,Paramètres!$D$162,IF(Codes!U124=2,Paramètres!$D$163,IF(Codes!U124=3,Paramètres!$D$164,IF(Codes!U124="A","",0))))),"")</f>
        <v/>
      </c>
      <c r="T118" s="67" t="str">
        <f>IF(Codes!V124&lt;&gt;"",IF(Codes!V124=1,100,IF(Codes!V124=9,Paramètres!$D$162,IF(Codes!V124=2,Paramètres!$D$163,IF(Codes!V124=3,Paramètres!$D$164,IF(Codes!V124="A","",0))))),"")</f>
        <v/>
      </c>
      <c r="U118" s="67" t="str">
        <f>IF(Codes!W124&lt;&gt;"",IF(Codes!W124=1,100,IF(Codes!W124=9,Paramètres!$D$162,IF(Codes!W124=2,Paramètres!$D$163,IF(Codes!W124=3,Paramètres!$D$164,IF(Codes!W124="A","",0))))),"")</f>
        <v/>
      </c>
      <c r="V118" s="67" t="str">
        <f>IF(Codes!X124&lt;&gt;"",IF(Codes!X124=1,100,IF(Codes!X124=9,Paramètres!$D$162,IF(Codes!X124=2,Paramètres!$D$163,IF(Codes!X124=3,Paramètres!$D$164,IF(Codes!X124="A","",0))))),"")</f>
        <v/>
      </c>
      <c r="W118" s="67" t="str">
        <f>IF(Codes!Y124&lt;&gt;"",IF(Codes!Y124=1,100,IF(Codes!Y124=9,Paramètres!$D$162,IF(Codes!Y124=2,Paramètres!$D$163,IF(Codes!Y124=3,Paramètres!$D$164,IF(Codes!Y124="A","",0))))),"")</f>
        <v/>
      </c>
      <c r="X118" s="67" t="str">
        <f>IF(Codes!Z124&lt;&gt;"",IF(Codes!Z124=1,100,IF(Codes!Z124=9,Paramètres!$D$162,IF(Codes!Z124=2,Paramètres!$D$163,IF(Codes!Z124=3,Paramètres!$D$164,IF(Codes!Z124="A","",0))))),"")</f>
        <v/>
      </c>
      <c r="Y118" s="67" t="str">
        <f>IF(Codes!AA124&lt;&gt;"",IF(Codes!AA124=1,100,IF(Codes!AA124=9,Paramètres!$D$162,IF(Codes!AA124=2,Paramètres!$D$163,IF(Codes!AA124=3,Paramètres!$D$164,IF(Codes!AA124="A","",0))))),"")</f>
        <v/>
      </c>
      <c r="Z118" s="67" t="str">
        <f>IF(Codes!AB124&lt;&gt;"",IF(Codes!AB124=1,100,IF(Codes!AB124=9,Paramètres!$D$162,IF(Codes!AB124=2,Paramètres!$D$163,IF(Codes!AB124=3,Paramètres!$D$164,IF(Codes!AB124="A","",0))))),"")</f>
        <v/>
      </c>
      <c r="AA118" s="67" t="str">
        <f>IF(Codes!AC124&lt;&gt;"",IF(Codes!AC124=1,100,IF(Codes!AC124=9,Paramètres!$D$162,IF(Codes!AC124=2,Paramètres!$D$163,IF(Codes!AC124=3,Paramètres!$D$164,IF(Codes!AC124="A","",0))))),"")</f>
        <v/>
      </c>
      <c r="AB118" s="67" t="str">
        <f>IF(Codes!AD124&lt;&gt;"",IF(Codes!AD124=1,100,IF(Codes!AD124=9,Paramètres!$D$162,IF(Codes!AD124=2,Paramètres!$D$163,IF(Codes!AD124=3,Paramètres!$D$164,IF(Codes!AD124="A","",0))))),"")</f>
        <v/>
      </c>
      <c r="AC118" s="67" t="str">
        <f>IF(Codes!AE124&lt;&gt;"",IF(Codes!AE124=1,100,IF(Codes!AE124=9,Paramètres!$D$162,IF(Codes!AE124=2,Paramètres!$D$163,IF(Codes!AE124=3,Paramètres!$D$164,IF(Codes!AE124="A","",0))))),"")</f>
        <v/>
      </c>
      <c r="AD118" s="67" t="str">
        <f>IF(Codes!AF124&lt;&gt;"",IF(Codes!AF124=1,100,IF(Codes!AF124=9,Paramètres!$D$162,IF(Codes!AF124=2,Paramètres!$D$163,IF(Codes!AF124=3,Paramètres!$D$164,IF(Codes!AF124="A","",0))))),"")</f>
        <v/>
      </c>
      <c r="AE118" s="67" t="str">
        <f>IF(Codes!AG124&lt;&gt;"",IF(Codes!AG124=1,100,IF(Codes!AG124=9,Paramètres!$D$162,IF(Codes!AG124=2,Paramètres!$D$163,IF(Codes!AG124=3,Paramètres!$D$164,IF(Codes!AG124="A","",0))))),"")</f>
        <v/>
      </c>
      <c r="AF118" s="67" t="str">
        <f>IF(Codes!AH124&lt;&gt;"",IF(Codes!AH124=1,100,IF(Codes!AH124=9,Paramètres!$D$162,IF(Codes!AH124=2,Paramètres!$D$163,IF(Codes!AH124=3,Paramètres!$D$164,IF(Codes!AH124="A","",0))))),"")</f>
        <v/>
      </c>
      <c r="AG118" s="67" t="str">
        <f>IF(Codes!AI124&lt;&gt;"",IF(Codes!AI124=1,100,IF(Codes!AI124=9,Paramètres!$D$162,IF(Codes!AI124=2,Paramètres!$D$163,IF(Codes!AI124=3,Paramètres!$D$164,IF(Codes!AI124="A","",0))))),"")</f>
        <v/>
      </c>
      <c r="AH118" s="67" t="str">
        <f>IF(Codes!AJ124&lt;&gt;"",IF(Codes!AJ124=1,100,IF(Codes!AJ124=9,Paramètres!$D$162,IF(Codes!AJ124=2,Paramètres!$D$163,IF(Codes!AJ124=3,Paramètres!$D$164,IF(Codes!AJ124="A","",0))))),"")</f>
        <v/>
      </c>
      <c r="AI118" s="67" t="str">
        <f>IF(Codes!AK124&lt;&gt;"",IF(Codes!AK124=1,100,IF(Codes!AK124=9,Paramètres!$D$162,IF(Codes!AK124=2,Paramètres!$D$163,IF(Codes!AK124=3,Paramètres!$D$164,IF(Codes!AK124="A","",0))))),"")</f>
        <v/>
      </c>
      <c r="AJ118" s="67" t="str">
        <f>IF(Codes!AL124&lt;&gt;"",IF(Codes!AL124=1,100,IF(Codes!AL124=9,Paramètres!$D$162,IF(Codes!AL124=2,Paramètres!$D$163,IF(Codes!AL124=3,Paramètres!$D$164,IF(Codes!AL124="A","",0))))),"")</f>
        <v/>
      </c>
      <c r="AK118" s="67" t="str">
        <f>IF(Codes!AM124&lt;&gt;"",IF(Codes!AM124=1,100,IF(Codes!AM124=9,Paramètres!$D$162,IF(Codes!AM124=2,Paramètres!$D$163,IF(Codes!AM124=3,Paramètres!$D$164,IF(Codes!AM124="A","",0))))),"")</f>
        <v/>
      </c>
      <c r="AL118" s="67" t="str">
        <f>IF(Codes!AN124&lt;&gt;"",IF(Codes!AN124=1,100,IF(Codes!AN124=9,Paramètres!$D$162,IF(Codes!AN124=2,Paramètres!$D$163,IF(Codes!AN124=3,Paramètres!$D$164,IF(Codes!AN124="A","",0))))),"")</f>
        <v/>
      </c>
      <c r="AM118" s="67" t="str">
        <f>IF(Codes!AO124&lt;&gt;"",IF(Codes!AO124=1,100,IF(Codes!AO124=9,50,IF(Codes!AO124=2,Paramètres!$D$163,IF(Codes!AO124=3,Paramètres!$D$164,IF(Codes!AO124="A","",0))))),"")</f>
        <v/>
      </c>
      <c r="AN118" s="67" t="str">
        <f>IF(Codes!AP124&lt;&gt;"",IF(Codes!AP124=1,100,IF(Codes!AP124=9,50,IF(Codes!AP124=2,Paramètres!$D$163,IF(Codes!AP124=3,Paramètres!$D$164,IF(Codes!AP124="A","",0))))),"")</f>
        <v/>
      </c>
      <c r="AO118" s="67" t="str">
        <f>IF(Codes!AQ124&lt;&gt;"",IF(Codes!AQ124=1,100,IF(Codes!AQ124=9,50,IF(Codes!AQ124=2,Paramètres!$D$163,IF(Codes!AQ124=3,Paramètres!$D$164,IF(Codes!AQ124="A","",0))))),"")</f>
        <v/>
      </c>
      <c r="AP118" s="67" t="str">
        <f>IF(Codes!AR124&lt;&gt;"",IF(Codes!AR124=1,100,IF(Codes!AR124=9,50,IF(Codes!AR124=2,Paramètres!$D$163,IF(Codes!AR124=3,Paramètres!$D$164,IF(Codes!AR124="A","",0))))),"")</f>
        <v/>
      </c>
      <c r="AQ118" s="67" t="str">
        <f>IF(Codes!AS124&lt;&gt;"",IF(Codes!AS124=1,100,IF(Codes!AS124=9,Paramètres!$D$162,IF(Codes!AS124=2,Paramètres!$D$163,IF(Codes!AS124=3,Paramètres!$D$164,IF(Codes!AS124="A","",0))))),"")</f>
        <v/>
      </c>
      <c r="AR118" s="67" t="str">
        <f>IF(Codes!AT124&lt;&gt;"",IF(Codes!AT124=1,100,IF(Codes!AT124=9,50,IF(Codes!AT124=2,Paramètres!$D$163,IF(Codes!AT124=3,Paramètres!$D$164,IF(Codes!AT124="A","",0))))),"")</f>
        <v/>
      </c>
      <c r="AS118" s="67" t="str">
        <f>IF(Codes!AU124&lt;&gt;"",IF(Codes!AU124=1,100,IF(Codes!AU124=9,Paramètres!$D$162,IF(Codes!AU124=2,Paramètres!$D$163,IF(Codes!AU124=3,Paramètres!$D$164,IF(Codes!AU124="A","",0))))),"")</f>
        <v/>
      </c>
      <c r="AT118" s="67" t="str">
        <f>IF(Codes!AV124&lt;&gt;"",IF(Codes!AV124=1,100,IF(Codes!AV124=9,50,IF(Codes!AV124=2,Paramètres!$D$163,IF(Codes!AV124=3,Paramètres!$D$164,IF(Codes!AV124="A","",0))))),"")</f>
        <v/>
      </c>
      <c r="AU118" s="67" t="str">
        <f>IF(Codes!AW124&lt;&gt;"",IF(Codes!AW124=1,100,IF(Codes!AW124=9,Paramètres!$D$162,IF(Codes!AW124=2,Paramètres!$D$163,IF(Codes!AW124=3,Paramètres!$D$164,IF(Codes!AW124="A","",0))))),"")</f>
        <v/>
      </c>
      <c r="AV118" s="67" t="str">
        <f>IF(Codes!AX124&lt;&gt;"",IF(Codes!AX124=1,100,IF(Codes!AX124=9,Paramètres!$D$162,IF(Codes!AX124=2,Paramètres!$D$163,IF(Codes!AX124=3,Paramètres!$D$164,IF(Codes!AX124="A","",0))))),"")</f>
        <v/>
      </c>
      <c r="AW118" s="67" t="str">
        <f>IF(Codes!AY124&lt;&gt;"",IF(Codes!AY124=1,100,IF(Codes!AY124=9,Paramètres!$D$162,IF(Codes!AY124=2,Paramètres!$D$163,IF(Codes!AY124=3,Paramètres!$D$164,IF(Codes!AY124="A","",0))))),"")</f>
        <v/>
      </c>
      <c r="AX118" s="67" t="str">
        <f>IF(Codes!AZ124&lt;&gt;"",IF(Codes!AZ124=1,100,IF(Codes!AZ124=9,50,IF(Codes!AZ124=2,Paramètres!$D$163,IF(Codes!AZ124=3,Paramètres!$D$164,IF(Codes!AZ124="A","",0))))),"")</f>
        <v/>
      </c>
      <c r="AY118" s="67" t="str">
        <f>IF(Codes!BA124&lt;&gt;"",IF(Codes!BA124=1,100,IF(Codes!BA124=9,Paramètres!$D$162,IF(Codes!BA124=2,Paramètres!$D$163,IF(Codes!BA124=3,Paramètres!$D$164,IF(Codes!BA124="A","",0))))),"")</f>
        <v/>
      </c>
      <c r="AZ118" s="67" t="str">
        <f>IF(Codes!BB124&lt;&gt;"",IF(Codes!BB124=1,100,IF(Codes!BB124=9,Paramètres!$D$162,IF(Codes!BB124=2,Paramètres!$D$163,IF(Codes!BB124=3,Paramètres!$D$164,IF(Codes!BB124="A","",0))))),"")</f>
        <v/>
      </c>
      <c r="BA118" s="67" t="str">
        <f>IF(Codes!BC124&lt;&gt;"",IF(Codes!BC124=1,100,IF(Codes!BC124=9,Paramètres!$D$162,IF(Codes!BC124=2,Paramètres!$D$163,IF(Codes!BC124=3,Paramètres!$D$164,IF(Codes!BC124="A","",0))))),"")</f>
        <v/>
      </c>
      <c r="BB118" s="67" t="str">
        <f>IF(Codes!BD124&lt;&gt;"",IF(Codes!BD124=1,100,IF(Codes!BD124=9,Paramètres!$D$162,IF(Codes!BD124=2,Paramètres!$D$163,IF(Codes!BD124=3,Paramètres!$D$164,IF(Codes!BD124="A","",0))))),"")</f>
        <v/>
      </c>
      <c r="BC118" s="67" t="str">
        <f>IF(Codes!BE124&lt;&gt;"",IF(Codes!BE124=1,100,IF(Codes!BE124=9,Paramètres!$D$162,IF(Codes!BE124=2,Paramètres!$D$163,IF(Codes!BE124=3,Paramètres!$D$164,IF(Codes!BE124="A","",0))))),"")</f>
        <v/>
      </c>
      <c r="BD118" s="67" t="str">
        <f>IF(Codes!BF124&lt;&gt;"",IF(Codes!BF124=1,100,IF(Codes!BF124=9,Paramètres!$D$162,IF(Codes!BF124=2,Paramètres!$D$163,IF(Codes!BF124=3,Paramètres!$D$164,IF(Codes!BF124="A","",0))))),"")</f>
        <v/>
      </c>
      <c r="BE118" s="67" t="str">
        <f>IF(Codes!BG124&lt;&gt;"",IF(Codes!BG124=1,100,IF(Codes!BG124=9,Paramètres!$D$162,IF(Codes!BG124=2,Paramètres!$D$163,IF(Codes!BG124=3,Paramètres!$D$164,IF(Codes!BG124="A","",0))))),"")</f>
        <v/>
      </c>
      <c r="BF118" s="67" t="str">
        <f>IF(Codes!BH124&lt;&gt;"",IF(Codes!BH124=1,100,IF(Codes!BH124=9,Paramètres!$D$162,IF(Codes!BH124=2,Paramètres!$D$163,IF(Codes!BH124=3,Paramètres!$D$164,IF(Codes!BH124="A","",0))))),"")</f>
        <v/>
      </c>
      <c r="BG118" s="67" t="str">
        <f>IF(Codes!BI124&lt;&gt;"",IF(Codes!BI124=1,100,IF(Codes!BI124=9,Paramètres!$D$162,IF(Codes!BI124=2,Paramètres!$D$163,IF(Codes!BI124=3,Paramètres!$D$164,IF(Codes!BI124="A","",0))))),"")</f>
        <v/>
      </c>
      <c r="BH118" s="67" t="str">
        <f>IF(Codes!BJ124&lt;&gt;"",IF(Codes!BJ124=1,100,IF(Codes!BJ124=9,50,IF(Codes!BJ124=2,Paramètres!$D$163,IF(Codes!BJ124=3,Paramètres!$D$164,IF(Codes!BJ124="A","",0))))),"")</f>
        <v/>
      </c>
      <c r="BI118" s="67" t="str">
        <f>IF(Codes!BK124&lt;&gt;"",IF(Codes!BK124=1,100,IF(Codes!BK124=9,Paramètres!$D$162,IF(Codes!BK124=2,Paramètres!$D$163,IF(Codes!BK124=3,Paramètres!$D$164,IF(Codes!BK124="A","",0))))),"")</f>
        <v/>
      </c>
      <c r="BJ118" s="67" t="str">
        <f>IF(Codes!BL124&lt;&gt;"",IF(Codes!BL124=1,100,IF(Codes!BL124=9,Paramètres!$D$162,IF(Codes!BL124=2,Paramètres!$D$163,IF(Codes!BL124=3,Paramètres!$D$164,IF(Codes!BL124="A","",0))))),"")</f>
        <v/>
      </c>
      <c r="BK118" s="67" t="str">
        <f>IF(Codes!BM124&lt;&gt;"",IF(Codes!BM124=1,100,IF(Codes!BM124=9,Paramètres!$D$162,IF(Codes!BM124=2,Paramètres!$D$163,IF(Codes!BM124=3,Paramètres!$D$164,IF(Codes!BM124="A","",0))))),"")</f>
        <v/>
      </c>
      <c r="BL118" s="67" t="str">
        <f>IF(Codes!BN124&lt;&gt;"",IF(Codes!BN124=1,100,IF(Codes!BN124=9,Paramètres!$D$162,IF(Codes!BN124=2,Paramètres!$D$163,IF(Codes!BN124=3,Paramètres!$D$164,IF(Codes!BN124="A","",0))))),"")</f>
        <v/>
      </c>
      <c r="BM118" s="67" t="str">
        <f>IF(Codes!BO124&lt;&gt;"",IF(Codes!BO124=1,100,IF(Codes!BO124=9,Paramètres!$D$162,IF(Codes!BO124=2,Paramètres!$D$163,IF(Codes!BO124=3,Paramètres!$D$164,IF(Codes!BO124="A","",0))))),"")</f>
        <v/>
      </c>
      <c r="BN118" s="67" t="str">
        <f>IF(Codes!BP124&lt;&gt;"",IF(Codes!BP124=1,100,IF(Codes!BP124=9,Paramètres!$D$162,IF(Codes!BP124=2,Paramètres!$D$163,IF(Codes!BP124=3,Paramètres!$D$164,IF(Codes!BP124="A","",0))))),"")</f>
        <v/>
      </c>
      <c r="BO118" s="67" t="str">
        <f>IF(Codes!BQ124&lt;&gt;"",IF(Codes!BQ124=1,100,IF(Codes!BQ124=9,Paramètres!$D$162,IF(Codes!BQ124=2,Paramètres!$D$163,IF(Codes!BQ124=3,Paramètres!$D$164,IF(Codes!BQ124="A","",0))))),"")</f>
        <v/>
      </c>
      <c r="BP118" s="67" t="str">
        <f>IF(Codes!BR124&lt;&gt;"",IF(Codes!BR124=1,100,IF(Codes!BR124=9,Paramètres!$D$162,IF(Codes!BR124=2,Paramètres!$D$163,IF(Codes!BR124=3,Paramètres!$D$164,IF(Codes!BR124="A","",0))))),"")</f>
        <v/>
      </c>
      <c r="BQ118" s="67" t="str">
        <f>IF(Codes!BS124&lt;&gt;"",IF(Codes!BS124=1,100,IF(Codes!BS124=9,Paramètres!$D$162,IF(Codes!BS124=2,Paramètres!$D$163,IF(Codes!BS124=3,Paramètres!$D$164,IF(Codes!BS124="A","",0))))),"")</f>
        <v/>
      </c>
      <c r="BR118" s="67" t="str">
        <f>IF(Codes!BT124&lt;&gt;"",IF(Codes!BT124=1,100,IF(Codes!BT124=9,Paramètres!$D$162,IF(Codes!BT124=2,Paramètres!$D$163,IF(Codes!BT124=3,Paramètres!$D$164,IF(Codes!BT124="A","",0))))),"")</f>
        <v/>
      </c>
      <c r="BS118" s="67" t="str">
        <f>IF(Codes!BU124&lt;&gt;"",IF(Codes!BU124=1,100,IF(Codes!BU124=9,Paramètres!$D$162,IF(Codes!BU124=2,Paramètres!$D$163,IF(Codes!BU124=3,Paramètres!$D$164,IF(Codes!BU124="A","",0))))),"")</f>
        <v/>
      </c>
      <c r="BT118" s="67" t="str">
        <f>Codes!C124</f>
        <v/>
      </c>
    </row>
    <row r="119" spans="1:72" s="70" customFormat="1" ht="23.25">
      <c r="A119" s="69" t="str">
        <f>Codes!C125</f>
        <v/>
      </c>
      <c r="B119" s="67" t="str">
        <f>IF(Codes!D125&lt;&gt;"",IF(Codes!D125=1,100,IF(Codes!D125=9,Paramètres!$D$162,IF(Codes!D125=2,Paramètres!$D$163,IF(Codes!D125=3,Paramètres!$D$164,IF(Codes!D125="A","",0))))),"")</f>
        <v/>
      </c>
      <c r="C119" s="67" t="str">
        <f>IF(Codes!E125&lt;&gt;"",IF(Codes!E125=1,100,IF(Codes!E125=9,Paramètres!$D$162,IF(Codes!E125=2,Paramètres!$D$163,IF(Codes!E125=3,Paramètres!$D$164,IF(Codes!E125="A","",0))))),"")</f>
        <v/>
      </c>
      <c r="D119" s="67" t="str">
        <f>IF(Codes!F125&lt;&gt;"",IF(Codes!F125=1,100,IF(Codes!F125=9,Paramètres!$D$162,IF(Codes!F125=2,Paramètres!$D$163,IF(Codes!F125=3,Paramètres!$D$164,IF(Codes!F125="A","",0))))),"")</f>
        <v/>
      </c>
      <c r="E119" s="67" t="str">
        <f>IF(Codes!G125&lt;&gt;"",IF(Codes!G125=1,100,IF(Codes!G125=9,Paramètres!$D$162,IF(Codes!G125=2,Paramètres!$D$163,IF(Codes!G125=3,Paramètres!$D$164,IF(Codes!G125="A","",0))))),"")</f>
        <v/>
      </c>
      <c r="F119" s="67" t="str">
        <f>IF(Codes!H125&lt;&gt;"",IF(Codes!H125=1,100,IF(Codes!H125=9,Paramètres!$D$162,IF(Codes!H125=2,Paramètres!$D$163,IF(Codes!H125=3,Paramètres!$D$164,IF(Codes!H125="A","",0))))),"")</f>
        <v/>
      </c>
      <c r="G119" s="67" t="str">
        <f>IF(Codes!I125&lt;&gt;"",IF(Codes!I125=1,100,IF(Codes!I125=9,Paramètres!$D$162,IF(Codes!I125=2,Paramètres!$D$163,IF(Codes!I125=3,Paramètres!$D$164,IF(Codes!I125="A","",0))))),"")</f>
        <v/>
      </c>
      <c r="H119" s="67" t="str">
        <f>IF(Codes!J125&lt;&gt;"",IF(Codes!J125=1,100,IF(Codes!J125=9,Paramètres!$D$162,IF(Codes!J125=2,Paramètres!$D$163,IF(Codes!J125=3,Paramètres!$D$164,IF(Codes!J125="A","",0))))),"")</f>
        <v/>
      </c>
      <c r="I119" s="67" t="str">
        <f>IF(Codes!K125&lt;&gt;"",IF(Codes!K125=1,100,IF(Codes!K125=9,Paramètres!$D$162,IF(Codes!K125=2,Paramètres!$D$163,IF(Codes!K125=3,Paramètres!$D$164,IF(Codes!K125="A","",0))))),"")</f>
        <v/>
      </c>
      <c r="J119" s="67" t="str">
        <f>IF(Codes!L125&lt;&gt;"",IF(Codes!L125=1,100,IF(Codes!L125=9,Paramètres!$D$162,IF(Codes!L125=2,Paramètres!$D$163,IF(Codes!L125=3,Paramètres!$D$164,IF(Codes!L125="A","",0))))),"")</f>
        <v/>
      </c>
      <c r="K119" s="67" t="str">
        <f>IF(Codes!M125&lt;&gt;"",IF(Codes!M125=1,100,IF(Codes!M125=9,Paramètres!$D$162,IF(Codes!M125=2,Paramètres!$D$163,IF(Codes!M125=3,Paramètres!$D$164,IF(Codes!M125="A","",0))))),"")</f>
        <v/>
      </c>
      <c r="L119" s="67" t="str">
        <f>IF(Codes!N125&lt;&gt;"",IF(Codes!N125=1,100,IF(Codes!N125=9,Paramètres!$D$162,IF(Codes!N125=2,Paramètres!$D$163,IF(Codes!N125=3,Paramètres!$D$164,IF(Codes!N125="A","",0))))),"")</f>
        <v/>
      </c>
      <c r="M119" s="67" t="str">
        <f>IF(Codes!O125&lt;&gt;"",IF(Codes!O125=1,100,IF(Codes!O125=9,Paramètres!$D$162,IF(Codes!O125=2,Paramètres!$D$163,IF(Codes!O125=3,Paramètres!$D$164,IF(Codes!O125="A","",0))))),"")</f>
        <v/>
      </c>
      <c r="N119" s="67" t="str">
        <f>IF(Codes!P125&lt;&gt;"",IF(Codes!P125=1,100,IF(Codes!P125=9,Paramètres!$D$162,IF(Codes!P125=2,Paramètres!$D$163,IF(Codes!P125=3,Paramètres!$D$164,IF(Codes!P125="A","",0))))),"")</f>
        <v/>
      </c>
      <c r="O119" s="67" t="str">
        <f>IF(Codes!Q125&lt;&gt;"",IF(Codes!Q125=1,100,IF(Codes!Q125=9,Paramètres!$D$162,IF(Codes!Q125=2,Paramètres!$D$163,IF(Codes!Q125=3,Paramètres!$D$164,IF(Codes!Q125="A","",0))))),"")</f>
        <v/>
      </c>
      <c r="P119" s="67" t="str">
        <f>IF(Codes!R125&lt;&gt;"",IF(Codes!R125=1,100,IF(Codes!R125=9,Paramètres!$D$162,IF(Codes!R125=2,Paramètres!$D$163,IF(Codes!R125=3,Paramètres!$D$164,IF(Codes!R125="A","",0))))),"")</f>
        <v/>
      </c>
      <c r="Q119" s="67" t="str">
        <f>IF(Codes!S125&lt;&gt;"",IF(Codes!S125=1,100,IF(Codes!S125=9,Paramètres!$D$162,IF(Codes!S125=2,Paramètres!$D$163,IF(Codes!S125=3,Paramètres!$D$164,IF(Codes!S125="A","",0))))),"")</f>
        <v/>
      </c>
      <c r="R119" s="67" t="str">
        <f>IF(Codes!T125&lt;&gt;"",IF(Codes!T125=1,100,IF(Codes!T125=9,Paramètres!$D$162,IF(Codes!T125=2,Paramètres!$D$163,IF(Codes!T125=3,Paramètres!$D$164,IF(Codes!T125="A","",0))))),"")</f>
        <v/>
      </c>
      <c r="S119" s="67" t="str">
        <f>IF(Codes!U125&lt;&gt;"",IF(Codes!U125=1,100,IF(Codes!U125=9,Paramètres!$D$162,IF(Codes!U125=2,Paramètres!$D$163,IF(Codes!U125=3,Paramètres!$D$164,IF(Codes!U125="A","",0))))),"")</f>
        <v/>
      </c>
      <c r="T119" s="67" t="str">
        <f>IF(Codes!V125&lt;&gt;"",IF(Codes!V125=1,100,IF(Codes!V125=9,Paramètres!$D$162,IF(Codes!V125=2,Paramètres!$D$163,IF(Codes!V125=3,Paramètres!$D$164,IF(Codes!V125="A","",0))))),"")</f>
        <v/>
      </c>
      <c r="U119" s="67" t="str">
        <f>IF(Codes!W125&lt;&gt;"",IF(Codes!W125=1,100,IF(Codes!W125=9,Paramètres!$D$162,IF(Codes!W125=2,Paramètres!$D$163,IF(Codes!W125=3,Paramètres!$D$164,IF(Codes!W125="A","",0))))),"")</f>
        <v/>
      </c>
      <c r="V119" s="67" t="str">
        <f>IF(Codes!X125&lt;&gt;"",IF(Codes!X125=1,100,IF(Codes!X125=9,Paramètres!$D$162,IF(Codes!X125=2,Paramètres!$D$163,IF(Codes!X125=3,Paramètres!$D$164,IF(Codes!X125="A","",0))))),"")</f>
        <v/>
      </c>
      <c r="W119" s="67" t="str">
        <f>IF(Codes!Y125&lt;&gt;"",IF(Codes!Y125=1,100,IF(Codes!Y125=9,Paramètres!$D$162,IF(Codes!Y125=2,Paramètres!$D$163,IF(Codes!Y125=3,Paramètres!$D$164,IF(Codes!Y125="A","",0))))),"")</f>
        <v/>
      </c>
      <c r="X119" s="67" t="str">
        <f>IF(Codes!Z125&lt;&gt;"",IF(Codes!Z125=1,100,IF(Codes!Z125=9,Paramètres!$D$162,IF(Codes!Z125=2,Paramètres!$D$163,IF(Codes!Z125=3,Paramètres!$D$164,IF(Codes!Z125="A","",0))))),"")</f>
        <v/>
      </c>
      <c r="Y119" s="67" t="str">
        <f>IF(Codes!AA125&lt;&gt;"",IF(Codes!AA125=1,100,IF(Codes!AA125=9,Paramètres!$D$162,IF(Codes!AA125=2,Paramètres!$D$163,IF(Codes!AA125=3,Paramètres!$D$164,IF(Codes!AA125="A","",0))))),"")</f>
        <v/>
      </c>
      <c r="Z119" s="67" t="str">
        <f>IF(Codes!AB125&lt;&gt;"",IF(Codes!AB125=1,100,IF(Codes!AB125=9,Paramètres!$D$162,IF(Codes!AB125=2,Paramètres!$D$163,IF(Codes!AB125=3,Paramètres!$D$164,IF(Codes!AB125="A","",0))))),"")</f>
        <v/>
      </c>
      <c r="AA119" s="67" t="str">
        <f>IF(Codes!AC125&lt;&gt;"",IF(Codes!AC125=1,100,IF(Codes!AC125=9,Paramètres!$D$162,IF(Codes!AC125=2,Paramètres!$D$163,IF(Codes!AC125=3,Paramètres!$D$164,IF(Codes!AC125="A","",0))))),"")</f>
        <v/>
      </c>
      <c r="AB119" s="67" t="str">
        <f>IF(Codes!AD125&lt;&gt;"",IF(Codes!AD125=1,100,IF(Codes!AD125=9,Paramètres!$D$162,IF(Codes!AD125=2,Paramètres!$D$163,IF(Codes!AD125=3,Paramètres!$D$164,IF(Codes!AD125="A","",0))))),"")</f>
        <v/>
      </c>
      <c r="AC119" s="67" t="str">
        <f>IF(Codes!AE125&lt;&gt;"",IF(Codes!AE125=1,100,IF(Codes!AE125=9,Paramètres!$D$162,IF(Codes!AE125=2,Paramètres!$D$163,IF(Codes!AE125=3,Paramètres!$D$164,IF(Codes!AE125="A","",0))))),"")</f>
        <v/>
      </c>
      <c r="AD119" s="67" t="str">
        <f>IF(Codes!AF125&lt;&gt;"",IF(Codes!AF125=1,100,IF(Codes!AF125=9,Paramètres!$D$162,IF(Codes!AF125=2,Paramètres!$D$163,IF(Codes!AF125=3,Paramètres!$D$164,IF(Codes!AF125="A","",0))))),"")</f>
        <v/>
      </c>
      <c r="AE119" s="67" t="str">
        <f>IF(Codes!AG125&lt;&gt;"",IF(Codes!AG125=1,100,IF(Codes!AG125=9,Paramètres!$D$162,IF(Codes!AG125=2,Paramètres!$D$163,IF(Codes!AG125=3,Paramètres!$D$164,IF(Codes!AG125="A","",0))))),"")</f>
        <v/>
      </c>
      <c r="AF119" s="67" t="str">
        <f>IF(Codes!AH125&lt;&gt;"",IF(Codes!AH125=1,100,IF(Codes!AH125=9,Paramètres!$D$162,IF(Codes!AH125=2,Paramètres!$D$163,IF(Codes!AH125=3,Paramètres!$D$164,IF(Codes!AH125="A","",0))))),"")</f>
        <v/>
      </c>
      <c r="AG119" s="67" t="str">
        <f>IF(Codes!AI125&lt;&gt;"",IF(Codes!AI125=1,100,IF(Codes!AI125=9,Paramètres!$D$162,IF(Codes!AI125=2,Paramètres!$D$163,IF(Codes!AI125=3,Paramètres!$D$164,IF(Codes!AI125="A","",0))))),"")</f>
        <v/>
      </c>
      <c r="AH119" s="67" t="str">
        <f>IF(Codes!AJ125&lt;&gt;"",IF(Codes!AJ125=1,100,IF(Codes!AJ125=9,Paramètres!$D$162,IF(Codes!AJ125=2,Paramètres!$D$163,IF(Codes!AJ125=3,Paramètres!$D$164,IF(Codes!AJ125="A","",0))))),"")</f>
        <v/>
      </c>
      <c r="AI119" s="67" t="str">
        <f>IF(Codes!AK125&lt;&gt;"",IF(Codes!AK125=1,100,IF(Codes!AK125=9,Paramètres!$D$162,IF(Codes!AK125=2,Paramètres!$D$163,IF(Codes!AK125=3,Paramètres!$D$164,IF(Codes!AK125="A","",0))))),"")</f>
        <v/>
      </c>
      <c r="AJ119" s="67" t="str">
        <f>IF(Codes!AL125&lt;&gt;"",IF(Codes!AL125=1,100,IF(Codes!AL125=9,Paramètres!$D$162,IF(Codes!AL125=2,Paramètres!$D$163,IF(Codes!AL125=3,Paramètres!$D$164,IF(Codes!AL125="A","",0))))),"")</f>
        <v/>
      </c>
      <c r="AK119" s="67" t="str">
        <f>IF(Codes!AM125&lt;&gt;"",IF(Codes!AM125=1,100,IF(Codes!AM125=9,Paramètres!$D$162,IF(Codes!AM125=2,Paramètres!$D$163,IF(Codes!AM125=3,Paramètres!$D$164,IF(Codes!AM125="A","",0))))),"")</f>
        <v/>
      </c>
      <c r="AL119" s="67" t="str">
        <f>IF(Codes!AN125&lt;&gt;"",IF(Codes!AN125=1,100,IF(Codes!AN125=9,Paramètres!$D$162,IF(Codes!AN125=2,Paramètres!$D$163,IF(Codes!AN125=3,Paramètres!$D$164,IF(Codes!AN125="A","",0))))),"")</f>
        <v/>
      </c>
      <c r="AM119" s="67" t="str">
        <f>IF(Codes!AO125&lt;&gt;"",IF(Codes!AO125=1,100,IF(Codes!AO125=9,50,IF(Codes!AO125=2,Paramètres!$D$163,IF(Codes!AO125=3,Paramètres!$D$164,IF(Codes!AO125="A","",0))))),"")</f>
        <v/>
      </c>
      <c r="AN119" s="67" t="str">
        <f>IF(Codes!AP125&lt;&gt;"",IF(Codes!AP125=1,100,IF(Codes!AP125=9,50,IF(Codes!AP125=2,Paramètres!$D$163,IF(Codes!AP125=3,Paramètres!$D$164,IF(Codes!AP125="A","",0))))),"")</f>
        <v/>
      </c>
      <c r="AO119" s="67" t="str">
        <f>IF(Codes!AQ125&lt;&gt;"",IF(Codes!AQ125=1,100,IF(Codes!AQ125=9,50,IF(Codes!AQ125=2,Paramètres!$D$163,IF(Codes!AQ125=3,Paramètres!$D$164,IF(Codes!AQ125="A","",0))))),"")</f>
        <v/>
      </c>
      <c r="AP119" s="67" t="str">
        <f>IF(Codes!AR125&lt;&gt;"",IF(Codes!AR125=1,100,IF(Codes!AR125=9,50,IF(Codes!AR125=2,Paramètres!$D$163,IF(Codes!AR125=3,Paramètres!$D$164,IF(Codes!AR125="A","",0))))),"")</f>
        <v/>
      </c>
      <c r="AQ119" s="67" t="str">
        <f>IF(Codes!AS125&lt;&gt;"",IF(Codes!AS125=1,100,IF(Codes!AS125=9,Paramètres!$D$162,IF(Codes!AS125=2,Paramètres!$D$163,IF(Codes!AS125=3,Paramètres!$D$164,IF(Codes!AS125="A","",0))))),"")</f>
        <v/>
      </c>
      <c r="AR119" s="67" t="str">
        <f>IF(Codes!AT125&lt;&gt;"",IF(Codes!AT125=1,100,IF(Codes!AT125=9,50,IF(Codes!AT125=2,Paramètres!$D$163,IF(Codes!AT125=3,Paramètres!$D$164,IF(Codes!AT125="A","",0))))),"")</f>
        <v/>
      </c>
      <c r="AS119" s="67" t="str">
        <f>IF(Codes!AU125&lt;&gt;"",IF(Codes!AU125=1,100,IF(Codes!AU125=9,Paramètres!$D$162,IF(Codes!AU125=2,Paramètres!$D$163,IF(Codes!AU125=3,Paramètres!$D$164,IF(Codes!AU125="A","",0))))),"")</f>
        <v/>
      </c>
      <c r="AT119" s="67" t="str">
        <f>IF(Codes!AV125&lt;&gt;"",IF(Codes!AV125=1,100,IF(Codes!AV125=9,50,IF(Codes!AV125=2,Paramètres!$D$163,IF(Codes!AV125=3,Paramètres!$D$164,IF(Codes!AV125="A","",0))))),"")</f>
        <v/>
      </c>
      <c r="AU119" s="67" t="str">
        <f>IF(Codes!AW125&lt;&gt;"",IF(Codes!AW125=1,100,IF(Codes!AW125=9,Paramètres!$D$162,IF(Codes!AW125=2,Paramètres!$D$163,IF(Codes!AW125=3,Paramètres!$D$164,IF(Codes!AW125="A","",0))))),"")</f>
        <v/>
      </c>
      <c r="AV119" s="67" t="str">
        <f>IF(Codes!AX125&lt;&gt;"",IF(Codes!AX125=1,100,IF(Codes!AX125=9,Paramètres!$D$162,IF(Codes!AX125=2,Paramètres!$D$163,IF(Codes!AX125=3,Paramètres!$D$164,IF(Codes!AX125="A","",0))))),"")</f>
        <v/>
      </c>
      <c r="AW119" s="67" t="str">
        <f>IF(Codes!AY125&lt;&gt;"",IF(Codes!AY125=1,100,IF(Codes!AY125=9,Paramètres!$D$162,IF(Codes!AY125=2,Paramètres!$D$163,IF(Codes!AY125=3,Paramètres!$D$164,IF(Codes!AY125="A","",0))))),"")</f>
        <v/>
      </c>
      <c r="AX119" s="67" t="str">
        <f>IF(Codes!AZ125&lt;&gt;"",IF(Codes!AZ125=1,100,IF(Codes!AZ125=9,50,IF(Codes!AZ125=2,Paramètres!$D$163,IF(Codes!AZ125=3,Paramètres!$D$164,IF(Codes!AZ125="A","",0))))),"")</f>
        <v/>
      </c>
      <c r="AY119" s="67" t="str">
        <f>IF(Codes!BA125&lt;&gt;"",IF(Codes!BA125=1,100,IF(Codes!BA125=9,Paramètres!$D$162,IF(Codes!BA125=2,Paramètres!$D$163,IF(Codes!BA125=3,Paramètres!$D$164,IF(Codes!BA125="A","",0))))),"")</f>
        <v/>
      </c>
      <c r="AZ119" s="67" t="str">
        <f>IF(Codes!BB125&lt;&gt;"",IF(Codes!BB125=1,100,IF(Codes!BB125=9,Paramètres!$D$162,IF(Codes!BB125=2,Paramètres!$D$163,IF(Codes!BB125=3,Paramètres!$D$164,IF(Codes!BB125="A","",0))))),"")</f>
        <v/>
      </c>
      <c r="BA119" s="67" t="str">
        <f>IF(Codes!BC125&lt;&gt;"",IF(Codes!BC125=1,100,IF(Codes!BC125=9,Paramètres!$D$162,IF(Codes!BC125=2,Paramètres!$D$163,IF(Codes!BC125=3,Paramètres!$D$164,IF(Codes!BC125="A","",0))))),"")</f>
        <v/>
      </c>
      <c r="BB119" s="67" t="str">
        <f>IF(Codes!BD125&lt;&gt;"",IF(Codes!BD125=1,100,IF(Codes!BD125=9,Paramètres!$D$162,IF(Codes!BD125=2,Paramètres!$D$163,IF(Codes!BD125=3,Paramètres!$D$164,IF(Codes!BD125="A","",0))))),"")</f>
        <v/>
      </c>
      <c r="BC119" s="67" t="str">
        <f>IF(Codes!BE125&lt;&gt;"",IF(Codes!BE125=1,100,IF(Codes!BE125=9,Paramètres!$D$162,IF(Codes!BE125=2,Paramètres!$D$163,IF(Codes!BE125=3,Paramètres!$D$164,IF(Codes!BE125="A","",0))))),"")</f>
        <v/>
      </c>
      <c r="BD119" s="67" t="str">
        <f>IF(Codes!BF125&lt;&gt;"",IF(Codes!BF125=1,100,IF(Codes!BF125=9,Paramètres!$D$162,IF(Codes!BF125=2,Paramètres!$D$163,IF(Codes!BF125=3,Paramètres!$D$164,IF(Codes!BF125="A","",0))))),"")</f>
        <v/>
      </c>
      <c r="BE119" s="67" t="str">
        <f>IF(Codes!BG125&lt;&gt;"",IF(Codes!BG125=1,100,IF(Codes!BG125=9,Paramètres!$D$162,IF(Codes!BG125=2,Paramètres!$D$163,IF(Codes!BG125=3,Paramètres!$D$164,IF(Codes!BG125="A","",0))))),"")</f>
        <v/>
      </c>
      <c r="BF119" s="67" t="str">
        <f>IF(Codes!BH125&lt;&gt;"",IF(Codes!BH125=1,100,IF(Codes!BH125=9,Paramètres!$D$162,IF(Codes!BH125=2,Paramètres!$D$163,IF(Codes!BH125=3,Paramètres!$D$164,IF(Codes!BH125="A","",0))))),"")</f>
        <v/>
      </c>
      <c r="BG119" s="67" t="str">
        <f>IF(Codes!BI125&lt;&gt;"",IF(Codes!BI125=1,100,IF(Codes!BI125=9,Paramètres!$D$162,IF(Codes!BI125=2,Paramètres!$D$163,IF(Codes!BI125=3,Paramètres!$D$164,IF(Codes!BI125="A","",0))))),"")</f>
        <v/>
      </c>
      <c r="BH119" s="67" t="str">
        <f>IF(Codes!BJ125&lt;&gt;"",IF(Codes!BJ125=1,100,IF(Codes!BJ125=9,50,IF(Codes!BJ125=2,Paramètres!$D$163,IF(Codes!BJ125=3,Paramètres!$D$164,IF(Codes!BJ125="A","",0))))),"")</f>
        <v/>
      </c>
      <c r="BI119" s="67" t="str">
        <f>IF(Codes!BK125&lt;&gt;"",IF(Codes!BK125=1,100,IF(Codes!BK125=9,Paramètres!$D$162,IF(Codes!BK125=2,Paramètres!$D$163,IF(Codes!BK125=3,Paramètres!$D$164,IF(Codes!BK125="A","",0))))),"")</f>
        <v/>
      </c>
      <c r="BJ119" s="67" t="str">
        <f>IF(Codes!BL125&lt;&gt;"",IF(Codes!BL125=1,100,IF(Codes!BL125=9,Paramètres!$D$162,IF(Codes!BL125=2,Paramètres!$D$163,IF(Codes!BL125=3,Paramètres!$D$164,IF(Codes!BL125="A","",0))))),"")</f>
        <v/>
      </c>
      <c r="BK119" s="67" t="str">
        <f>IF(Codes!BM125&lt;&gt;"",IF(Codes!BM125=1,100,IF(Codes!BM125=9,Paramètres!$D$162,IF(Codes!BM125=2,Paramètres!$D$163,IF(Codes!BM125=3,Paramètres!$D$164,IF(Codes!BM125="A","",0))))),"")</f>
        <v/>
      </c>
      <c r="BL119" s="67" t="str">
        <f>IF(Codes!BN125&lt;&gt;"",IF(Codes!BN125=1,100,IF(Codes!BN125=9,Paramètres!$D$162,IF(Codes!BN125=2,Paramètres!$D$163,IF(Codes!BN125=3,Paramètres!$D$164,IF(Codes!BN125="A","",0))))),"")</f>
        <v/>
      </c>
      <c r="BM119" s="67" t="str">
        <f>IF(Codes!BO125&lt;&gt;"",IF(Codes!BO125=1,100,IF(Codes!BO125=9,Paramètres!$D$162,IF(Codes!BO125=2,Paramètres!$D$163,IF(Codes!BO125=3,Paramètres!$D$164,IF(Codes!BO125="A","",0))))),"")</f>
        <v/>
      </c>
      <c r="BN119" s="67" t="str">
        <f>IF(Codes!BP125&lt;&gt;"",IF(Codes!BP125=1,100,IF(Codes!BP125=9,Paramètres!$D$162,IF(Codes!BP125=2,Paramètres!$D$163,IF(Codes!BP125=3,Paramètres!$D$164,IF(Codes!BP125="A","",0))))),"")</f>
        <v/>
      </c>
      <c r="BO119" s="67" t="str">
        <f>IF(Codes!BQ125&lt;&gt;"",IF(Codes!BQ125=1,100,IF(Codes!BQ125=9,Paramètres!$D$162,IF(Codes!BQ125=2,Paramètres!$D$163,IF(Codes!BQ125=3,Paramètres!$D$164,IF(Codes!BQ125="A","",0))))),"")</f>
        <v/>
      </c>
      <c r="BP119" s="67" t="str">
        <f>IF(Codes!BR125&lt;&gt;"",IF(Codes!BR125=1,100,IF(Codes!BR125=9,Paramètres!$D$162,IF(Codes!BR125=2,Paramètres!$D$163,IF(Codes!BR125=3,Paramètres!$D$164,IF(Codes!BR125="A","",0))))),"")</f>
        <v/>
      </c>
      <c r="BQ119" s="67" t="str">
        <f>IF(Codes!BS125&lt;&gt;"",IF(Codes!BS125=1,100,IF(Codes!BS125=9,Paramètres!$D$162,IF(Codes!BS125=2,Paramètres!$D$163,IF(Codes!BS125=3,Paramètres!$D$164,IF(Codes!BS125="A","",0))))),"")</f>
        <v/>
      </c>
      <c r="BR119" s="67" t="str">
        <f>IF(Codes!BT125&lt;&gt;"",IF(Codes!BT125=1,100,IF(Codes!BT125=9,Paramètres!$D$162,IF(Codes!BT125=2,Paramètres!$D$163,IF(Codes!BT125=3,Paramètres!$D$164,IF(Codes!BT125="A","",0))))),"")</f>
        <v/>
      </c>
      <c r="BS119" s="67" t="str">
        <f>IF(Codes!BU125&lt;&gt;"",IF(Codes!BU125=1,100,IF(Codes!BU125=9,Paramètres!$D$162,IF(Codes!BU125=2,Paramètres!$D$163,IF(Codes!BU125=3,Paramètres!$D$164,IF(Codes!BU125="A","",0))))),"")</f>
        <v/>
      </c>
      <c r="BT119" s="67" t="str">
        <f>Codes!C125</f>
        <v/>
      </c>
    </row>
    <row r="120" spans="1:72" s="70" customFormat="1" ht="23.25">
      <c r="A120" s="69" t="str">
        <f>Codes!C126</f>
        <v/>
      </c>
      <c r="B120" s="67" t="str">
        <f>IF(Codes!D126&lt;&gt;"",IF(Codes!D126=1,100,IF(Codes!D126=9,Paramètres!$D$162,IF(Codes!D126=2,Paramètres!$D$163,IF(Codes!D126=3,Paramètres!$D$164,IF(Codes!D126="A","",0))))),"")</f>
        <v/>
      </c>
      <c r="C120" s="67" t="str">
        <f>IF(Codes!E126&lt;&gt;"",IF(Codes!E126=1,100,IF(Codes!E126=9,Paramètres!$D$162,IF(Codes!E126=2,Paramètres!$D$163,IF(Codes!E126=3,Paramètres!$D$164,IF(Codes!E126="A","",0))))),"")</f>
        <v/>
      </c>
      <c r="D120" s="67" t="str">
        <f>IF(Codes!F126&lt;&gt;"",IF(Codes!F126=1,100,IF(Codes!F126=9,Paramètres!$D$162,IF(Codes!F126=2,Paramètres!$D$163,IF(Codes!F126=3,Paramètres!$D$164,IF(Codes!F126="A","",0))))),"")</f>
        <v/>
      </c>
      <c r="E120" s="67" t="str">
        <f>IF(Codes!G126&lt;&gt;"",IF(Codes!G126=1,100,IF(Codes!G126=9,Paramètres!$D$162,IF(Codes!G126=2,Paramètres!$D$163,IF(Codes!G126=3,Paramètres!$D$164,IF(Codes!G126="A","",0))))),"")</f>
        <v/>
      </c>
      <c r="F120" s="67" t="str">
        <f>IF(Codes!H126&lt;&gt;"",IF(Codes!H126=1,100,IF(Codes!H126=9,Paramètres!$D$162,IF(Codes!H126=2,Paramètres!$D$163,IF(Codes!H126=3,Paramètres!$D$164,IF(Codes!H126="A","",0))))),"")</f>
        <v/>
      </c>
      <c r="G120" s="67" t="str">
        <f>IF(Codes!I126&lt;&gt;"",IF(Codes!I126=1,100,IF(Codes!I126=9,Paramètres!$D$162,IF(Codes!I126=2,Paramètres!$D$163,IF(Codes!I126=3,Paramètres!$D$164,IF(Codes!I126="A","",0))))),"")</f>
        <v/>
      </c>
      <c r="H120" s="67" t="str">
        <f>IF(Codes!J126&lt;&gt;"",IF(Codes!J126=1,100,IF(Codes!J126=9,Paramètres!$D$162,IF(Codes!J126=2,Paramètres!$D$163,IF(Codes!J126=3,Paramètres!$D$164,IF(Codes!J126="A","",0))))),"")</f>
        <v/>
      </c>
      <c r="I120" s="67" t="str">
        <f>IF(Codes!K126&lt;&gt;"",IF(Codes!K126=1,100,IF(Codes!K126=9,Paramètres!$D$162,IF(Codes!K126=2,Paramètres!$D$163,IF(Codes!K126=3,Paramètres!$D$164,IF(Codes!K126="A","",0))))),"")</f>
        <v/>
      </c>
      <c r="J120" s="67" t="str">
        <f>IF(Codes!L126&lt;&gt;"",IF(Codes!L126=1,100,IF(Codes!L126=9,Paramètres!$D$162,IF(Codes!L126=2,Paramètres!$D$163,IF(Codes!L126=3,Paramètres!$D$164,IF(Codes!L126="A","",0))))),"")</f>
        <v/>
      </c>
      <c r="K120" s="67" t="str">
        <f>IF(Codes!M126&lt;&gt;"",IF(Codes!M126=1,100,IF(Codes!M126=9,Paramètres!$D$162,IF(Codes!M126=2,Paramètres!$D$163,IF(Codes!M126=3,Paramètres!$D$164,IF(Codes!M126="A","",0))))),"")</f>
        <v/>
      </c>
      <c r="L120" s="67" t="str">
        <f>IF(Codes!N126&lt;&gt;"",IF(Codes!N126=1,100,IF(Codes!N126=9,Paramètres!$D$162,IF(Codes!N126=2,Paramètres!$D$163,IF(Codes!N126=3,Paramètres!$D$164,IF(Codes!N126="A","",0))))),"")</f>
        <v/>
      </c>
      <c r="M120" s="67" t="str">
        <f>IF(Codes!O126&lt;&gt;"",IF(Codes!O126=1,100,IF(Codes!O126=9,Paramètres!$D$162,IF(Codes!O126=2,Paramètres!$D$163,IF(Codes!O126=3,Paramètres!$D$164,IF(Codes!O126="A","",0))))),"")</f>
        <v/>
      </c>
      <c r="N120" s="67" t="str">
        <f>IF(Codes!P126&lt;&gt;"",IF(Codes!P126=1,100,IF(Codes!P126=9,Paramètres!$D$162,IF(Codes!P126=2,Paramètres!$D$163,IF(Codes!P126=3,Paramètres!$D$164,IF(Codes!P126="A","",0))))),"")</f>
        <v/>
      </c>
      <c r="O120" s="67" t="str">
        <f>IF(Codes!Q126&lt;&gt;"",IF(Codes!Q126=1,100,IF(Codes!Q126=9,Paramètres!$D$162,IF(Codes!Q126=2,Paramètres!$D$163,IF(Codes!Q126=3,Paramètres!$D$164,IF(Codes!Q126="A","",0))))),"")</f>
        <v/>
      </c>
      <c r="P120" s="67" t="str">
        <f>IF(Codes!R126&lt;&gt;"",IF(Codes!R126=1,100,IF(Codes!R126=9,Paramètres!$D$162,IF(Codes!R126=2,Paramètres!$D$163,IF(Codes!R126=3,Paramètres!$D$164,IF(Codes!R126="A","",0))))),"")</f>
        <v/>
      </c>
      <c r="Q120" s="67" t="str">
        <f>IF(Codes!S126&lt;&gt;"",IF(Codes!S126=1,100,IF(Codes!S126=9,Paramètres!$D$162,IF(Codes!S126=2,Paramètres!$D$163,IF(Codes!S126=3,Paramètres!$D$164,IF(Codes!S126="A","",0))))),"")</f>
        <v/>
      </c>
      <c r="R120" s="67" t="str">
        <f>IF(Codes!T126&lt;&gt;"",IF(Codes!T126=1,100,IF(Codes!T126=9,Paramètres!$D$162,IF(Codes!T126=2,Paramètres!$D$163,IF(Codes!T126=3,Paramètres!$D$164,IF(Codes!T126="A","",0))))),"")</f>
        <v/>
      </c>
      <c r="S120" s="67" t="str">
        <f>IF(Codes!U126&lt;&gt;"",IF(Codes!U126=1,100,IF(Codes!U126=9,Paramètres!$D$162,IF(Codes!U126=2,Paramètres!$D$163,IF(Codes!U126=3,Paramètres!$D$164,IF(Codes!U126="A","",0))))),"")</f>
        <v/>
      </c>
      <c r="T120" s="67" t="str">
        <f>IF(Codes!V126&lt;&gt;"",IF(Codes!V126=1,100,IF(Codes!V126=9,Paramètres!$D$162,IF(Codes!V126=2,Paramètres!$D$163,IF(Codes!V126=3,Paramètres!$D$164,IF(Codes!V126="A","",0))))),"")</f>
        <v/>
      </c>
      <c r="U120" s="67" t="str">
        <f>IF(Codes!W126&lt;&gt;"",IF(Codes!W126=1,100,IF(Codes!W126=9,Paramètres!$D$162,IF(Codes!W126=2,Paramètres!$D$163,IF(Codes!W126=3,Paramètres!$D$164,IF(Codes!W126="A","",0))))),"")</f>
        <v/>
      </c>
      <c r="V120" s="67" t="str">
        <f>IF(Codes!X126&lt;&gt;"",IF(Codes!X126=1,100,IF(Codes!X126=9,Paramètres!$D$162,IF(Codes!X126=2,Paramètres!$D$163,IF(Codes!X126=3,Paramètres!$D$164,IF(Codes!X126="A","",0))))),"")</f>
        <v/>
      </c>
      <c r="W120" s="67" t="str">
        <f>IF(Codes!Y126&lt;&gt;"",IF(Codes!Y126=1,100,IF(Codes!Y126=9,Paramètres!$D$162,IF(Codes!Y126=2,Paramètres!$D$163,IF(Codes!Y126=3,Paramètres!$D$164,IF(Codes!Y126="A","",0))))),"")</f>
        <v/>
      </c>
      <c r="X120" s="67" t="str">
        <f>IF(Codes!Z126&lt;&gt;"",IF(Codes!Z126=1,100,IF(Codes!Z126=9,Paramètres!$D$162,IF(Codes!Z126=2,Paramètres!$D$163,IF(Codes!Z126=3,Paramètres!$D$164,IF(Codes!Z126="A","",0))))),"")</f>
        <v/>
      </c>
      <c r="Y120" s="67" t="str">
        <f>IF(Codes!AA126&lt;&gt;"",IF(Codes!AA126=1,100,IF(Codes!AA126=9,Paramètres!$D$162,IF(Codes!AA126=2,Paramètres!$D$163,IF(Codes!AA126=3,Paramètres!$D$164,IF(Codes!AA126="A","",0))))),"")</f>
        <v/>
      </c>
      <c r="Z120" s="67" t="str">
        <f>IF(Codes!AB126&lt;&gt;"",IF(Codes!AB126=1,100,IF(Codes!AB126=9,Paramètres!$D$162,IF(Codes!AB126=2,Paramètres!$D$163,IF(Codes!AB126=3,Paramètres!$D$164,IF(Codes!AB126="A","",0))))),"")</f>
        <v/>
      </c>
      <c r="AA120" s="67" t="str">
        <f>IF(Codes!AC126&lt;&gt;"",IF(Codes!AC126=1,100,IF(Codes!AC126=9,Paramètres!$D$162,IF(Codes!AC126=2,Paramètres!$D$163,IF(Codes!AC126=3,Paramètres!$D$164,IF(Codes!AC126="A","",0))))),"")</f>
        <v/>
      </c>
      <c r="AB120" s="67" t="str">
        <f>IF(Codes!AD126&lt;&gt;"",IF(Codes!AD126=1,100,IF(Codes!AD126=9,Paramètres!$D$162,IF(Codes!AD126=2,Paramètres!$D$163,IF(Codes!AD126=3,Paramètres!$D$164,IF(Codes!AD126="A","",0))))),"")</f>
        <v/>
      </c>
      <c r="AC120" s="67" t="str">
        <f>IF(Codes!AE126&lt;&gt;"",IF(Codes!AE126=1,100,IF(Codes!AE126=9,Paramètres!$D$162,IF(Codes!AE126=2,Paramètres!$D$163,IF(Codes!AE126=3,Paramètres!$D$164,IF(Codes!AE126="A","",0))))),"")</f>
        <v/>
      </c>
      <c r="AD120" s="67" t="str">
        <f>IF(Codes!AF126&lt;&gt;"",IF(Codes!AF126=1,100,IF(Codes!AF126=9,Paramètres!$D$162,IF(Codes!AF126=2,Paramètres!$D$163,IF(Codes!AF126=3,Paramètres!$D$164,IF(Codes!AF126="A","",0))))),"")</f>
        <v/>
      </c>
      <c r="AE120" s="67" t="str">
        <f>IF(Codes!AG126&lt;&gt;"",IF(Codes!AG126=1,100,IF(Codes!AG126=9,Paramètres!$D$162,IF(Codes!AG126=2,Paramètres!$D$163,IF(Codes!AG126=3,Paramètres!$D$164,IF(Codes!AG126="A","",0))))),"")</f>
        <v/>
      </c>
      <c r="AF120" s="67" t="str">
        <f>IF(Codes!AH126&lt;&gt;"",IF(Codes!AH126=1,100,IF(Codes!AH126=9,Paramètres!$D$162,IF(Codes!AH126=2,Paramètres!$D$163,IF(Codes!AH126=3,Paramètres!$D$164,IF(Codes!AH126="A","",0))))),"")</f>
        <v/>
      </c>
      <c r="AG120" s="67" t="str">
        <f>IF(Codes!AI126&lt;&gt;"",IF(Codes!AI126=1,100,IF(Codes!AI126=9,Paramètres!$D$162,IF(Codes!AI126=2,Paramètres!$D$163,IF(Codes!AI126=3,Paramètres!$D$164,IF(Codes!AI126="A","",0))))),"")</f>
        <v/>
      </c>
      <c r="AH120" s="67" t="str">
        <f>IF(Codes!AJ126&lt;&gt;"",IF(Codes!AJ126=1,100,IF(Codes!AJ126=9,Paramètres!$D$162,IF(Codes!AJ126=2,Paramètres!$D$163,IF(Codes!AJ126=3,Paramètres!$D$164,IF(Codes!AJ126="A","",0))))),"")</f>
        <v/>
      </c>
      <c r="AI120" s="67" t="str">
        <f>IF(Codes!AK126&lt;&gt;"",IF(Codes!AK126=1,100,IF(Codes!AK126=9,Paramètres!$D$162,IF(Codes!AK126=2,Paramètres!$D$163,IF(Codes!AK126=3,Paramètres!$D$164,IF(Codes!AK126="A","",0))))),"")</f>
        <v/>
      </c>
      <c r="AJ120" s="67" t="str">
        <f>IF(Codes!AL126&lt;&gt;"",IF(Codes!AL126=1,100,IF(Codes!AL126=9,Paramètres!$D$162,IF(Codes!AL126=2,Paramètres!$D$163,IF(Codes!AL126=3,Paramètres!$D$164,IF(Codes!AL126="A","",0))))),"")</f>
        <v/>
      </c>
      <c r="AK120" s="67" t="str">
        <f>IF(Codes!AM126&lt;&gt;"",IF(Codes!AM126=1,100,IF(Codes!AM126=9,Paramètres!$D$162,IF(Codes!AM126=2,Paramètres!$D$163,IF(Codes!AM126=3,Paramètres!$D$164,IF(Codes!AM126="A","",0))))),"")</f>
        <v/>
      </c>
      <c r="AL120" s="67" t="str">
        <f>IF(Codes!AN126&lt;&gt;"",IF(Codes!AN126=1,100,IF(Codes!AN126=9,Paramètres!$D$162,IF(Codes!AN126=2,Paramètres!$D$163,IF(Codes!AN126=3,Paramètres!$D$164,IF(Codes!AN126="A","",0))))),"")</f>
        <v/>
      </c>
      <c r="AM120" s="67" t="str">
        <f>IF(Codes!AO126&lt;&gt;"",IF(Codes!AO126=1,100,IF(Codes!AO126=9,50,IF(Codes!AO126=2,Paramètres!$D$163,IF(Codes!AO126=3,Paramètres!$D$164,IF(Codes!AO126="A","",0))))),"")</f>
        <v/>
      </c>
      <c r="AN120" s="67" t="str">
        <f>IF(Codes!AP126&lt;&gt;"",IF(Codes!AP126=1,100,IF(Codes!AP126=9,50,IF(Codes!AP126=2,Paramètres!$D$163,IF(Codes!AP126=3,Paramètres!$D$164,IF(Codes!AP126="A","",0))))),"")</f>
        <v/>
      </c>
      <c r="AO120" s="67" t="str">
        <f>IF(Codes!AQ126&lt;&gt;"",IF(Codes!AQ126=1,100,IF(Codes!AQ126=9,50,IF(Codes!AQ126=2,Paramètres!$D$163,IF(Codes!AQ126=3,Paramètres!$D$164,IF(Codes!AQ126="A","",0))))),"")</f>
        <v/>
      </c>
      <c r="AP120" s="67" t="str">
        <f>IF(Codes!AR126&lt;&gt;"",IF(Codes!AR126=1,100,IF(Codes!AR126=9,50,IF(Codes!AR126=2,Paramètres!$D$163,IF(Codes!AR126=3,Paramètres!$D$164,IF(Codes!AR126="A","",0))))),"")</f>
        <v/>
      </c>
      <c r="AQ120" s="67" t="str">
        <f>IF(Codes!AS126&lt;&gt;"",IF(Codes!AS126=1,100,IF(Codes!AS126=9,Paramètres!$D$162,IF(Codes!AS126=2,Paramètres!$D$163,IF(Codes!AS126=3,Paramètres!$D$164,IF(Codes!AS126="A","",0))))),"")</f>
        <v/>
      </c>
      <c r="AR120" s="67" t="str">
        <f>IF(Codes!AT126&lt;&gt;"",IF(Codes!AT126=1,100,IF(Codes!AT126=9,50,IF(Codes!AT126=2,Paramètres!$D$163,IF(Codes!AT126=3,Paramètres!$D$164,IF(Codes!AT126="A","",0))))),"")</f>
        <v/>
      </c>
      <c r="AS120" s="67" t="str">
        <f>IF(Codes!AU126&lt;&gt;"",IF(Codes!AU126=1,100,IF(Codes!AU126=9,Paramètres!$D$162,IF(Codes!AU126=2,Paramètres!$D$163,IF(Codes!AU126=3,Paramètres!$D$164,IF(Codes!AU126="A","",0))))),"")</f>
        <v/>
      </c>
      <c r="AT120" s="67" t="str">
        <f>IF(Codes!AV126&lt;&gt;"",IF(Codes!AV126=1,100,IF(Codes!AV126=9,50,IF(Codes!AV126=2,Paramètres!$D$163,IF(Codes!AV126=3,Paramètres!$D$164,IF(Codes!AV126="A","",0))))),"")</f>
        <v/>
      </c>
      <c r="AU120" s="67" t="str">
        <f>IF(Codes!AW126&lt;&gt;"",IF(Codes!AW126=1,100,IF(Codes!AW126=9,Paramètres!$D$162,IF(Codes!AW126=2,Paramètres!$D$163,IF(Codes!AW126=3,Paramètres!$D$164,IF(Codes!AW126="A","",0))))),"")</f>
        <v/>
      </c>
      <c r="AV120" s="67" t="str">
        <f>IF(Codes!AX126&lt;&gt;"",IF(Codes!AX126=1,100,IF(Codes!AX126=9,Paramètres!$D$162,IF(Codes!AX126=2,Paramètres!$D$163,IF(Codes!AX126=3,Paramètres!$D$164,IF(Codes!AX126="A","",0))))),"")</f>
        <v/>
      </c>
      <c r="AW120" s="67" t="str">
        <f>IF(Codes!AY126&lt;&gt;"",IF(Codes!AY126=1,100,IF(Codes!AY126=9,Paramètres!$D$162,IF(Codes!AY126=2,Paramètres!$D$163,IF(Codes!AY126=3,Paramètres!$D$164,IF(Codes!AY126="A","",0))))),"")</f>
        <v/>
      </c>
      <c r="AX120" s="67" t="str">
        <f>IF(Codes!AZ126&lt;&gt;"",IF(Codes!AZ126=1,100,IF(Codes!AZ126=9,50,IF(Codes!AZ126=2,Paramètres!$D$163,IF(Codes!AZ126=3,Paramètres!$D$164,IF(Codes!AZ126="A","",0))))),"")</f>
        <v/>
      </c>
      <c r="AY120" s="67" t="str">
        <f>IF(Codes!BA126&lt;&gt;"",IF(Codes!BA126=1,100,IF(Codes!BA126=9,Paramètres!$D$162,IF(Codes!BA126=2,Paramètres!$D$163,IF(Codes!BA126=3,Paramètres!$D$164,IF(Codes!BA126="A","",0))))),"")</f>
        <v/>
      </c>
      <c r="AZ120" s="67" t="str">
        <f>IF(Codes!BB126&lt;&gt;"",IF(Codes!BB126=1,100,IF(Codes!BB126=9,Paramètres!$D$162,IF(Codes!BB126=2,Paramètres!$D$163,IF(Codes!BB126=3,Paramètres!$D$164,IF(Codes!BB126="A","",0))))),"")</f>
        <v/>
      </c>
      <c r="BA120" s="67" t="str">
        <f>IF(Codes!BC126&lt;&gt;"",IF(Codes!BC126=1,100,IF(Codes!BC126=9,Paramètres!$D$162,IF(Codes!BC126=2,Paramètres!$D$163,IF(Codes!BC126=3,Paramètres!$D$164,IF(Codes!BC126="A","",0))))),"")</f>
        <v/>
      </c>
      <c r="BB120" s="67" t="str">
        <f>IF(Codes!BD126&lt;&gt;"",IF(Codes!BD126=1,100,IF(Codes!BD126=9,Paramètres!$D$162,IF(Codes!BD126=2,Paramètres!$D$163,IF(Codes!BD126=3,Paramètres!$D$164,IF(Codes!BD126="A","",0))))),"")</f>
        <v/>
      </c>
      <c r="BC120" s="67" t="str">
        <f>IF(Codes!BE126&lt;&gt;"",IF(Codes!BE126=1,100,IF(Codes!BE126=9,Paramètres!$D$162,IF(Codes!BE126=2,Paramètres!$D$163,IF(Codes!BE126=3,Paramètres!$D$164,IF(Codes!BE126="A","",0))))),"")</f>
        <v/>
      </c>
      <c r="BD120" s="67" t="str">
        <f>IF(Codes!BF126&lt;&gt;"",IF(Codes!BF126=1,100,IF(Codes!BF126=9,Paramètres!$D$162,IF(Codes!BF126=2,Paramètres!$D$163,IF(Codes!BF126=3,Paramètres!$D$164,IF(Codes!BF126="A","",0))))),"")</f>
        <v/>
      </c>
      <c r="BE120" s="67" t="str">
        <f>IF(Codes!BG126&lt;&gt;"",IF(Codes!BG126=1,100,IF(Codes!BG126=9,Paramètres!$D$162,IF(Codes!BG126=2,Paramètres!$D$163,IF(Codes!BG126=3,Paramètres!$D$164,IF(Codes!BG126="A","",0))))),"")</f>
        <v/>
      </c>
      <c r="BF120" s="67" t="str">
        <f>IF(Codes!BH126&lt;&gt;"",IF(Codes!BH126=1,100,IF(Codes!BH126=9,Paramètres!$D$162,IF(Codes!BH126=2,Paramètres!$D$163,IF(Codes!BH126=3,Paramètres!$D$164,IF(Codes!BH126="A","",0))))),"")</f>
        <v/>
      </c>
      <c r="BG120" s="67" t="str">
        <f>IF(Codes!BI126&lt;&gt;"",IF(Codes!BI126=1,100,IF(Codes!BI126=9,Paramètres!$D$162,IF(Codes!BI126=2,Paramètres!$D$163,IF(Codes!BI126=3,Paramètres!$D$164,IF(Codes!BI126="A","",0))))),"")</f>
        <v/>
      </c>
      <c r="BH120" s="67" t="str">
        <f>IF(Codes!BJ126&lt;&gt;"",IF(Codes!BJ126=1,100,IF(Codes!BJ126=9,50,IF(Codes!BJ126=2,Paramètres!$D$163,IF(Codes!BJ126=3,Paramètres!$D$164,IF(Codes!BJ126="A","",0))))),"")</f>
        <v/>
      </c>
      <c r="BI120" s="67" t="str">
        <f>IF(Codes!BK126&lt;&gt;"",IF(Codes!BK126=1,100,IF(Codes!BK126=9,Paramètres!$D$162,IF(Codes!BK126=2,Paramètres!$D$163,IF(Codes!BK126=3,Paramètres!$D$164,IF(Codes!BK126="A","",0))))),"")</f>
        <v/>
      </c>
      <c r="BJ120" s="67" t="str">
        <f>IF(Codes!BL126&lt;&gt;"",IF(Codes!BL126=1,100,IF(Codes!BL126=9,Paramètres!$D$162,IF(Codes!BL126=2,Paramètres!$D$163,IF(Codes!BL126=3,Paramètres!$D$164,IF(Codes!BL126="A","",0))))),"")</f>
        <v/>
      </c>
      <c r="BK120" s="67" t="str">
        <f>IF(Codes!BM126&lt;&gt;"",IF(Codes!BM126=1,100,IF(Codes!BM126=9,Paramètres!$D$162,IF(Codes!BM126=2,Paramètres!$D$163,IF(Codes!BM126=3,Paramètres!$D$164,IF(Codes!BM126="A","",0))))),"")</f>
        <v/>
      </c>
      <c r="BL120" s="67" t="str">
        <f>IF(Codes!BN126&lt;&gt;"",IF(Codes!BN126=1,100,IF(Codes!BN126=9,Paramètres!$D$162,IF(Codes!BN126=2,Paramètres!$D$163,IF(Codes!BN126=3,Paramètres!$D$164,IF(Codes!BN126="A","",0))))),"")</f>
        <v/>
      </c>
      <c r="BM120" s="67" t="str">
        <f>IF(Codes!BO126&lt;&gt;"",IF(Codes!BO126=1,100,IF(Codes!BO126=9,Paramètres!$D$162,IF(Codes!BO126=2,Paramètres!$D$163,IF(Codes!BO126=3,Paramètres!$D$164,IF(Codes!BO126="A","",0))))),"")</f>
        <v/>
      </c>
      <c r="BN120" s="67" t="str">
        <f>IF(Codes!BP126&lt;&gt;"",IF(Codes!BP126=1,100,IF(Codes!BP126=9,Paramètres!$D$162,IF(Codes!BP126=2,Paramètres!$D$163,IF(Codes!BP126=3,Paramètres!$D$164,IF(Codes!BP126="A","",0))))),"")</f>
        <v/>
      </c>
      <c r="BO120" s="67" t="str">
        <f>IF(Codes!BQ126&lt;&gt;"",IF(Codes!BQ126=1,100,IF(Codes!BQ126=9,Paramètres!$D$162,IF(Codes!BQ126=2,Paramètres!$D$163,IF(Codes!BQ126=3,Paramètres!$D$164,IF(Codes!BQ126="A","",0))))),"")</f>
        <v/>
      </c>
      <c r="BP120" s="67" t="str">
        <f>IF(Codes!BR126&lt;&gt;"",IF(Codes!BR126=1,100,IF(Codes!BR126=9,Paramètres!$D$162,IF(Codes!BR126=2,Paramètres!$D$163,IF(Codes!BR126=3,Paramètres!$D$164,IF(Codes!BR126="A","",0))))),"")</f>
        <v/>
      </c>
      <c r="BQ120" s="67" t="str">
        <f>IF(Codes!BS126&lt;&gt;"",IF(Codes!BS126=1,100,IF(Codes!BS126=9,Paramètres!$D$162,IF(Codes!BS126=2,Paramètres!$D$163,IF(Codes!BS126=3,Paramètres!$D$164,IF(Codes!BS126="A","",0))))),"")</f>
        <v/>
      </c>
      <c r="BR120" s="67" t="str">
        <f>IF(Codes!BT126&lt;&gt;"",IF(Codes!BT126=1,100,IF(Codes!BT126=9,Paramètres!$D$162,IF(Codes!BT126=2,Paramètres!$D$163,IF(Codes!BT126=3,Paramètres!$D$164,IF(Codes!BT126="A","",0))))),"")</f>
        <v/>
      </c>
      <c r="BS120" s="67" t="str">
        <f>IF(Codes!BU126&lt;&gt;"",IF(Codes!BU126=1,100,IF(Codes!BU126=9,Paramètres!$D$162,IF(Codes!BU126=2,Paramètres!$D$163,IF(Codes!BU126=3,Paramètres!$D$164,IF(Codes!BU126="A","",0))))),"")</f>
        <v/>
      </c>
      <c r="BT120" s="67" t="str">
        <f>Codes!C126</f>
        <v/>
      </c>
    </row>
    <row r="121" spans="1:72" s="70" customFormat="1" ht="23.25">
      <c r="A121" s="69" t="str">
        <f>Codes!C127</f>
        <v/>
      </c>
      <c r="B121" s="67" t="str">
        <f>IF(Codes!D127&lt;&gt;"",IF(Codes!D127=1,100,IF(Codes!D127=9,Paramètres!$D$162,IF(Codes!D127=2,Paramètres!$D$163,IF(Codes!D127=3,Paramètres!$D$164,IF(Codes!D127="A","",0))))),"")</f>
        <v/>
      </c>
      <c r="C121" s="67" t="str">
        <f>IF(Codes!E127&lt;&gt;"",IF(Codes!E127=1,100,IF(Codes!E127=9,Paramètres!$D$162,IF(Codes!E127=2,Paramètres!$D$163,IF(Codes!E127=3,Paramètres!$D$164,IF(Codes!E127="A","",0))))),"")</f>
        <v/>
      </c>
      <c r="D121" s="67" t="str">
        <f>IF(Codes!F127&lt;&gt;"",IF(Codes!F127=1,100,IF(Codes!F127=9,Paramètres!$D$162,IF(Codes!F127=2,Paramètres!$D$163,IF(Codes!F127=3,Paramètres!$D$164,IF(Codes!F127="A","",0))))),"")</f>
        <v/>
      </c>
      <c r="E121" s="67" t="str">
        <f>IF(Codes!G127&lt;&gt;"",IF(Codes!G127=1,100,IF(Codes!G127=9,Paramètres!$D$162,IF(Codes!G127=2,Paramètres!$D$163,IF(Codes!G127=3,Paramètres!$D$164,IF(Codes!G127="A","",0))))),"")</f>
        <v/>
      </c>
      <c r="F121" s="67" t="str">
        <f>IF(Codes!H127&lt;&gt;"",IF(Codes!H127=1,100,IF(Codes!H127=9,Paramètres!$D$162,IF(Codes!H127=2,Paramètres!$D$163,IF(Codes!H127=3,Paramètres!$D$164,IF(Codes!H127="A","",0))))),"")</f>
        <v/>
      </c>
      <c r="G121" s="67" t="str">
        <f>IF(Codes!I127&lt;&gt;"",IF(Codes!I127=1,100,IF(Codes!I127=9,Paramètres!$D$162,IF(Codes!I127=2,Paramètres!$D$163,IF(Codes!I127=3,Paramètres!$D$164,IF(Codes!I127="A","",0))))),"")</f>
        <v/>
      </c>
      <c r="H121" s="67" t="str">
        <f>IF(Codes!J127&lt;&gt;"",IF(Codes!J127=1,100,IF(Codes!J127=9,Paramètres!$D$162,IF(Codes!J127=2,Paramètres!$D$163,IF(Codes!J127=3,Paramètres!$D$164,IF(Codes!J127="A","",0))))),"")</f>
        <v/>
      </c>
      <c r="I121" s="67" t="str">
        <f>IF(Codes!K127&lt;&gt;"",IF(Codes!K127=1,100,IF(Codes!K127=9,Paramètres!$D$162,IF(Codes!K127=2,Paramètres!$D$163,IF(Codes!K127=3,Paramètres!$D$164,IF(Codes!K127="A","",0))))),"")</f>
        <v/>
      </c>
      <c r="J121" s="67" t="str">
        <f>IF(Codes!L127&lt;&gt;"",IF(Codes!L127=1,100,IF(Codes!L127=9,Paramètres!$D$162,IF(Codes!L127=2,Paramètres!$D$163,IF(Codes!L127=3,Paramètres!$D$164,IF(Codes!L127="A","",0))))),"")</f>
        <v/>
      </c>
      <c r="K121" s="67" t="str">
        <f>IF(Codes!M127&lt;&gt;"",IF(Codes!M127=1,100,IF(Codes!M127=9,Paramètres!$D$162,IF(Codes!M127=2,Paramètres!$D$163,IF(Codes!M127=3,Paramètres!$D$164,IF(Codes!M127="A","",0))))),"")</f>
        <v/>
      </c>
      <c r="L121" s="67" t="str">
        <f>IF(Codes!N127&lt;&gt;"",IF(Codes!N127=1,100,IF(Codes!N127=9,Paramètres!$D$162,IF(Codes!N127=2,Paramètres!$D$163,IF(Codes!N127=3,Paramètres!$D$164,IF(Codes!N127="A","",0))))),"")</f>
        <v/>
      </c>
      <c r="M121" s="67" t="str">
        <f>IF(Codes!O127&lt;&gt;"",IF(Codes!O127=1,100,IF(Codes!O127=9,Paramètres!$D$162,IF(Codes!O127=2,Paramètres!$D$163,IF(Codes!O127=3,Paramètres!$D$164,IF(Codes!O127="A","",0))))),"")</f>
        <v/>
      </c>
      <c r="N121" s="67" t="str">
        <f>IF(Codes!P127&lt;&gt;"",IF(Codes!P127=1,100,IF(Codes!P127=9,Paramètres!$D$162,IF(Codes!P127=2,Paramètres!$D$163,IF(Codes!P127=3,Paramètres!$D$164,IF(Codes!P127="A","",0))))),"")</f>
        <v/>
      </c>
      <c r="O121" s="67" t="str">
        <f>IF(Codes!Q127&lt;&gt;"",IF(Codes!Q127=1,100,IF(Codes!Q127=9,Paramètres!$D$162,IF(Codes!Q127=2,Paramètres!$D$163,IF(Codes!Q127=3,Paramètres!$D$164,IF(Codes!Q127="A","",0))))),"")</f>
        <v/>
      </c>
      <c r="P121" s="67" t="str">
        <f>IF(Codes!R127&lt;&gt;"",IF(Codes!R127=1,100,IF(Codes!R127=9,Paramètres!$D$162,IF(Codes!R127=2,Paramètres!$D$163,IF(Codes!R127=3,Paramètres!$D$164,IF(Codes!R127="A","",0))))),"")</f>
        <v/>
      </c>
      <c r="Q121" s="67" t="str">
        <f>IF(Codes!S127&lt;&gt;"",IF(Codes!S127=1,100,IF(Codes!S127=9,Paramètres!$D$162,IF(Codes!S127=2,Paramètres!$D$163,IF(Codes!S127=3,Paramètres!$D$164,IF(Codes!S127="A","",0))))),"")</f>
        <v/>
      </c>
      <c r="R121" s="67" t="str">
        <f>IF(Codes!T127&lt;&gt;"",IF(Codes!T127=1,100,IF(Codes!T127=9,Paramètres!$D$162,IF(Codes!T127=2,Paramètres!$D$163,IF(Codes!T127=3,Paramètres!$D$164,IF(Codes!T127="A","",0))))),"")</f>
        <v/>
      </c>
      <c r="S121" s="67" t="str">
        <f>IF(Codes!U127&lt;&gt;"",IF(Codes!U127=1,100,IF(Codes!U127=9,Paramètres!$D$162,IF(Codes!U127=2,Paramètres!$D$163,IF(Codes!U127=3,Paramètres!$D$164,IF(Codes!U127="A","",0))))),"")</f>
        <v/>
      </c>
      <c r="T121" s="67" t="str">
        <f>IF(Codes!V127&lt;&gt;"",IF(Codes!V127=1,100,IF(Codes!V127=9,Paramètres!$D$162,IF(Codes!V127=2,Paramètres!$D$163,IF(Codes!V127=3,Paramètres!$D$164,IF(Codes!V127="A","",0))))),"")</f>
        <v/>
      </c>
      <c r="U121" s="67" t="str">
        <f>IF(Codes!W127&lt;&gt;"",IF(Codes!W127=1,100,IF(Codes!W127=9,Paramètres!$D$162,IF(Codes!W127=2,Paramètres!$D$163,IF(Codes!W127=3,Paramètres!$D$164,IF(Codes!W127="A","",0))))),"")</f>
        <v/>
      </c>
      <c r="V121" s="67" t="str">
        <f>IF(Codes!X127&lt;&gt;"",IF(Codes!X127=1,100,IF(Codes!X127=9,Paramètres!$D$162,IF(Codes!X127=2,Paramètres!$D$163,IF(Codes!X127=3,Paramètres!$D$164,IF(Codes!X127="A","",0))))),"")</f>
        <v/>
      </c>
      <c r="W121" s="67" t="str">
        <f>IF(Codes!Y127&lt;&gt;"",IF(Codes!Y127=1,100,IF(Codes!Y127=9,Paramètres!$D$162,IF(Codes!Y127=2,Paramètres!$D$163,IF(Codes!Y127=3,Paramètres!$D$164,IF(Codes!Y127="A","",0))))),"")</f>
        <v/>
      </c>
      <c r="X121" s="67" t="str">
        <f>IF(Codes!Z127&lt;&gt;"",IF(Codes!Z127=1,100,IF(Codes!Z127=9,Paramètres!$D$162,IF(Codes!Z127=2,Paramètres!$D$163,IF(Codes!Z127=3,Paramètres!$D$164,IF(Codes!Z127="A","",0))))),"")</f>
        <v/>
      </c>
      <c r="Y121" s="67" t="str">
        <f>IF(Codes!AA127&lt;&gt;"",IF(Codes!AA127=1,100,IF(Codes!AA127=9,Paramètres!$D$162,IF(Codes!AA127=2,Paramètres!$D$163,IF(Codes!AA127=3,Paramètres!$D$164,IF(Codes!AA127="A","",0))))),"")</f>
        <v/>
      </c>
      <c r="Z121" s="67" t="str">
        <f>IF(Codes!AB127&lt;&gt;"",IF(Codes!AB127=1,100,IF(Codes!AB127=9,Paramètres!$D$162,IF(Codes!AB127=2,Paramètres!$D$163,IF(Codes!AB127=3,Paramètres!$D$164,IF(Codes!AB127="A","",0))))),"")</f>
        <v/>
      </c>
      <c r="AA121" s="67" t="str">
        <f>IF(Codes!AC127&lt;&gt;"",IF(Codes!AC127=1,100,IF(Codes!AC127=9,Paramètres!$D$162,IF(Codes!AC127=2,Paramètres!$D$163,IF(Codes!AC127=3,Paramètres!$D$164,IF(Codes!AC127="A","",0))))),"")</f>
        <v/>
      </c>
      <c r="AB121" s="67" t="str">
        <f>IF(Codes!AD127&lt;&gt;"",IF(Codes!AD127=1,100,IF(Codes!AD127=9,Paramètres!$D$162,IF(Codes!AD127=2,Paramètres!$D$163,IF(Codes!AD127=3,Paramètres!$D$164,IF(Codes!AD127="A","",0))))),"")</f>
        <v/>
      </c>
      <c r="AC121" s="67" t="str">
        <f>IF(Codes!AE127&lt;&gt;"",IF(Codes!AE127=1,100,IF(Codes!AE127=9,Paramètres!$D$162,IF(Codes!AE127=2,Paramètres!$D$163,IF(Codes!AE127=3,Paramètres!$D$164,IF(Codes!AE127="A","",0))))),"")</f>
        <v/>
      </c>
      <c r="AD121" s="67" t="str">
        <f>IF(Codes!AF127&lt;&gt;"",IF(Codes!AF127=1,100,IF(Codes!AF127=9,Paramètres!$D$162,IF(Codes!AF127=2,Paramètres!$D$163,IF(Codes!AF127=3,Paramètres!$D$164,IF(Codes!AF127="A","",0))))),"")</f>
        <v/>
      </c>
      <c r="AE121" s="67" t="str">
        <f>IF(Codes!AG127&lt;&gt;"",IF(Codes!AG127=1,100,IF(Codes!AG127=9,Paramètres!$D$162,IF(Codes!AG127=2,Paramètres!$D$163,IF(Codes!AG127=3,Paramètres!$D$164,IF(Codes!AG127="A","",0))))),"")</f>
        <v/>
      </c>
      <c r="AF121" s="67" t="str">
        <f>IF(Codes!AH127&lt;&gt;"",IF(Codes!AH127=1,100,IF(Codes!AH127=9,Paramètres!$D$162,IF(Codes!AH127=2,Paramètres!$D$163,IF(Codes!AH127=3,Paramètres!$D$164,IF(Codes!AH127="A","",0))))),"")</f>
        <v/>
      </c>
      <c r="AG121" s="67" t="str">
        <f>IF(Codes!AI127&lt;&gt;"",IF(Codes!AI127=1,100,IF(Codes!AI127=9,Paramètres!$D$162,IF(Codes!AI127=2,Paramètres!$D$163,IF(Codes!AI127=3,Paramètres!$D$164,IF(Codes!AI127="A","",0))))),"")</f>
        <v/>
      </c>
      <c r="AH121" s="67" t="str">
        <f>IF(Codes!AJ127&lt;&gt;"",IF(Codes!AJ127=1,100,IF(Codes!AJ127=9,Paramètres!$D$162,IF(Codes!AJ127=2,Paramètres!$D$163,IF(Codes!AJ127=3,Paramètres!$D$164,IF(Codes!AJ127="A","",0))))),"")</f>
        <v/>
      </c>
      <c r="AI121" s="67" t="str">
        <f>IF(Codes!AK127&lt;&gt;"",IF(Codes!AK127=1,100,IF(Codes!AK127=9,Paramètres!$D$162,IF(Codes!AK127=2,Paramètres!$D$163,IF(Codes!AK127=3,Paramètres!$D$164,IF(Codes!AK127="A","",0))))),"")</f>
        <v/>
      </c>
      <c r="AJ121" s="67" t="str">
        <f>IF(Codes!AL127&lt;&gt;"",IF(Codes!AL127=1,100,IF(Codes!AL127=9,Paramètres!$D$162,IF(Codes!AL127=2,Paramètres!$D$163,IF(Codes!AL127=3,Paramètres!$D$164,IF(Codes!AL127="A","",0))))),"")</f>
        <v/>
      </c>
      <c r="AK121" s="67" t="str">
        <f>IF(Codes!AM127&lt;&gt;"",IF(Codes!AM127=1,100,IF(Codes!AM127=9,Paramètres!$D$162,IF(Codes!AM127=2,Paramètres!$D$163,IF(Codes!AM127=3,Paramètres!$D$164,IF(Codes!AM127="A","",0))))),"")</f>
        <v/>
      </c>
      <c r="AL121" s="67" t="str">
        <f>IF(Codes!AN127&lt;&gt;"",IF(Codes!AN127=1,100,IF(Codes!AN127=9,Paramètres!$D$162,IF(Codes!AN127=2,Paramètres!$D$163,IF(Codes!AN127=3,Paramètres!$D$164,IF(Codes!AN127="A","",0))))),"")</f>
        <v/>
      </c>
      <c r="AM121" s="67" t="str">
        <f>IF(Codes!AO127&lt;&gt;"",IF(Codes!AO127=1,100,IF(Codes!AO127=9,50,IF(Codes!AO127=2,Paramètres!$D$163,IF(Codes!AO127=3,Paramètres!$D$164,IF(Codes!AO127="A","",0))))),"")</f>
        <v/>
      </c>
      <c r="AN121" s="67" t="str">
        <f>IF(Codes!AP127&lt;&gt;"",IF(Codes!AP127=1,100,IF(Codes!AP127=9,50,IF(Codes!AP127=2,Paramètres!$D$163,IF(Codes!AP127=3,Paramètres!$D$164,IF(Codes!AP127="A","",0))))),"")</f>
        <v/>
      </c>
      <c r="AO121" s="67" t="str">
        <f>IF(Codes!AQ127&lt;&gt;"",IF(Codes!AQ127=1,100,IF(Codes!AQ127=9,50,IF(Codes!AQ127=2,Paramètres!$D$163,IF(Codes!AQ127=3,Paramètres!$D$164,IF(Codes!AQ127="A","",0))))),"")</f>
        <v/>
      </c>
      <c r="AP121" s="67" t="str">
        <f>IF(Codes!AR127&lt;&gt;"",IF(Codes!AR127=1,100,IF(Codes!AR127=9,50,IF(Codes!AR127=2,Paramètres!$D$163,IF(Codes!AR127=3,Paramètres!$D$164,IF(Codes!AR127="A","",0))))),"")</f>
        <v/>
      </c>
      <c r="AQ121" s="67" t="str">
        <f>IF(Codes!AS127&lt;&gt;"",IF(Codes!AS127=1,100,IF(Codes!AS127=9,Paramètres!$D$162,IF(Codes!AS127=2,Paramètres!$D$163,IF(Codes!AS127=3,Paramètres!$D$164,IF(Codes!AS127="A","",0))))),"")</f>
        <v/>
      </c>
      <c r="AR121" s="67" t="str">
        <f>IF(Codes!AT127&lt;&gt;"",IF(Codes!AT127=1,100,IF(Codes!AT127=9,50,IF(Codes!AT127=2,Paramètres!$D$163,IF(Codes!AT127=3,Paramètres!$D$164,IF(Codes!AT127="A","",0))))),"")</f>
        <v/>
      </c>
      <c r="AS121" s="67" t="str">
        <f>IF(Codes!AU127&lt;&gt;"",IF(Codes!AU127=1,100,IF(Codes!AU127=9,Paramètres!$D$162,IF(Codes!AU127=2,Paramètres!$D$163,IF(Codes!AU127=3,Paramètres!$D$164,IF(Codes!AU127="A","",0))))),"")</f>
        <v/>
      </c>
      <c r="AT121" s="67" t="str">
        <f>IF(Codes!AV127&lt;&gt;"",IF(Codes!AV127=1,100,IF(Codes!AV127=9,50,IF(Codes!AV127=2,Paramètres!$D$163,IF(Codes!AV127=3,Paramètres!$D$164,IF(Codes!AV127="A","",0))))),"")</f>
        <v/>
      </c>
      <c r="AU121" s="67" t="str">
        <f>IF(Codes!AW127&lt;&gt;"",IF(Codes!AW127=1,100,IF(Codes!AW127=9,Paramètres!$D$162,IF(Codes!AW127=2,Paramètres!$D$163,IF(Codes!AW127=3,Paramètres!$D$164,IF(Codes!AW127="A","",0))))),"")</f>
        <v/>
      </c>
      <c r="AV121" s="67" t="str">
        <f>IF(Codes!AX127&lt;&gt;"",IF(Codes!AX127=1,100,IF(Codes!AX127=9,Paramètres!$D$162,IF(Codes!AX127=2,Paramètres!$D$163,IF(Codes!AX127=3,Paramètres!$D$164,IF(Codes!AX127="A","",0))))),"")</f>
        <v/>
      </c>
      <c r="AW121" s="67" t="str">
        <f>IF(Codes!AY127&lt;&gt;"",IF(Codes!AY127=1,100,IF(Codes!AY127=9,Paramètres!$D$162,IF(Codes!AY127=2,Paramètres!$D$163,IF(Codes!AY127=3,Paramètres!$D$164,IF(Codes!AY127="A","",0))))),"")</f>
        <v/>
      </c>
      <c r="AX121" s="67" t="str">
        <f>IF(Codes!AZ127&lt;&gt;"",IF(Codes!AZ127=1,100,IF(Codes!AZ127=9,50,IF(Codes!AZ127=2,Paramètres!$D$163,IF(Codes!AZ127=3,Paramètres!$D$164,IF(Codes!AZ127="A","",0))))),"")</f>
        <v/>
      </c>
      <c r="AY121" s="67" t="str">
        <f>IF(Codes!BA127&lt;&gt;"",IF(Codes!BA127=1,100,IF(Codes!BA127=9,Paramètres!$D$162,IF(Codes!BA127=2,Paramètres!$D$163,IF(Codes!BA127=3,Paramètres!$D$164,IF(Codes!BA127="A","",0))))),"")</f>
        <v/>
      </c>
      <c r="AZ121" s="67" t="str">
        <f>IF(Codes!BB127&lt;&gt;"",IF(Codes!BB127=1,100,IF(Codes!BB127=9,Paramètres!$D$162,IF(Codes!BB127=2,Paramètres!$D$163,IF(Codes!BB127=3,Paramètres!$D$164,IF(Codes!BB127="A","",0))))),"")</f>
        <v/>
      </c>
      <c r="BA121" s="67" t="str">
        <f>IF(Codes!BC127&lt;&gt;"",IF(Codes!BC127=1,100,IF(Codes!BC127=9,Paramètres!$D$162,IF(Codes!BC127=2,Paramètres!$D$163,IF(Codes!BC127=3,Paramètres!$D$164,IF(Codes!BC127="A","",0))))),"")</f>
        <v/>
      </c>
      <c r="BB121" s="67" t="str">
        <f>IF(Codes!BD127&lt;&gt;"",IF(Codes!BD127=1,100,IF(Codes!BD127=9,Paramètres!$D$162,IF(Codes!BD127=2,Paramètres!$D$163,IF(Codes!BD127=3,Paramètres!$D$164,IF(Codes!BD127="A","",0))))),"")</f>
        <v/>
      </c>
      <c r="BC121" s="67" t="str">
        <f>IF(Codes!BE127&lt;&gt;"",IF(Codes!BE127=1,100,IF(Codes!BE127=9,Paramètres!$D$162,IF(Codes!BE127=2,Paramètres!$D$163,IF(Codes!BE127=3,Paramètres!$D$164,IF(Codes!BE127="A","",0))))),"")</f>
        <v/>
      </c>
      <c r="BD121" s="67" t="str">
        <f>IF(Codes!BF127&lt;&gt;"",IF(Codes!BF127=1,100,IF(Codes!BF127=9,Paramètres!$D$162,IF(Codes!BF127=2,Paramètres!$D$163,IF(Codes!BF127=3,Paramètres!$D$164,IF(Codes!BF127="A","",0))))),"")</f>
        <v/>
      </c>
      <c r="BE121" s="67" t="str">
        <f>IF(Codes!BG127&lt;&gt;"",IF(Codes!BG127=1,100,IF(Codes!BG127=9,Paramètres!$D$162,IF(Codes!BG127=2,Paramètres!$D$163,IF(Codes!BG127=3,Paramètres!$D$164,IF(Codes!BG127="A","",0))))),"")</f>
        <v/>
      </c>
      <c r="BF121" s="67" t="str">
        <f>IF(Codes!BH127&lt;&gt;"",IF(Codes!BH127=1,100,IF(Codes!BH127=9,Paramètres!$D$162,IF(Codes!BH127=2,Paramètres!$D$163,IF(Codes!BH127=3,Paramètres!$D$164,IF(Codes!BH127="A","",0))))),"")</f>
        <v/>
      </c>
      <c r="BG121" s="67" t="str">
        <f>IF(Codes!BI127&lt;&gt;"",IF(Codes!BI127=1,100,IF(Codes!BI127=9,Paramètres!$D$162,IF(Codes!BI127=2,Paramètres!$D$163,IF(Codes!BI127=3,Paramètres!$D$164,IF(Codes!BI127="A","",0))))),"")</f>
        <v/>
      </c>
      <c r="BH121" s="67" t="str">
        <f>IF(Codes!BJ127&lt;&gt;"",IF(Codes!BJ127=1,100,IF(Codes!BJ127=9,50,IF(Codes!BJ127=2,Paramètres!$D$163,IF(Codes!BJ127=3,Paramètres!$D$164,IF(Codes!BJ127="A","",0))))),"")</f>
        <v/>
      </c>
      <c r="BI121" s="67" t="str">
        <f>IF(Codes!BK127&lt;&gt;"",IF(Codes!BK127=1,100,IF(Codes!BK127=9,Paramètres!$D$162,IF(Codes!BK127=2,Paramètres!$D$163,IF(Codes!BK127=3,Paramètres!$D$164,IF(Codes!BK127="A","",0))))),"")</f>
        <v/>
      </c>
      <c r="BJ121" s="67" t="str">
        <f>IF(Codes!BL127&lt;&gt;"",IF(Codes!BL127=1,100,IF(Codes!BL127=9,Paramètres!$D$162,IF(Codes!BL127=2,Paramètres!$D$163,IF(Codes!BL127=3,Paramètres!$D$164,IF(Codes!BL127="A","",0))))),"")</f>
        <v/>
      </c>
      <c r="BK121" s="67" t="str">
        <f>IF(Codes!BM127&lt;&gt;"",IF(Codes!BM127=1,100,IF(Codes!BM127=9,Paramètres!$D$162,IF(Codes!BM127=2,Paramètres!$D$163,IF(Codes!BM127=3,Paramètres!$D$164,IF(Codes!BM127="A","",0))))),"")</f>
        <v/>
      </c>
      <c r="BL121" s="67" t="str">
        <f>IF(Codes!BN127&lt;&gt;"",IF(Codes!BN127=1,100,IF(Codes!BN127=9,Paramètres!$D$162,IF(Codes!BN127=2,Paramètres!$D$163,IF(Codes!BN127=3,Paramètres!$D$164,IF(Codes!BN127="A","",0))))),"")</f>
        <v/>
      </c>
      <c r="BM121" s="67" t="str">
        <f>IF(Codes!BO127&lt;&gt;"",IF(Codes!BO127=1,100,IF(Codes!BO127=9,Paramètres!$D$162,IF(Codes!BO127=2,Paramètres!$D$163,IF(Codes!BO127=3,Paramètres!$D$164,IF(Codes!BO127="A","",0))))),"")</f>
        <v/>
      </c>
      <c r="BN121" s="67" t="str">
        <f>IF(Codes!BP127&lt;&gt;"",IF(Codes!BP127=1,100,IF(Codes!BP127=9,Paramètres!$D$162,IF(Codes!BP127=2,Paramètres!$D$163,IF(Codes!BP127=3,Paramètres!$D$164,IF(Codes!BP127="A","",0))))),"")</f>
        <v/>
      </c>
      <c r="BO121" s="67" t="str">
        <f>IF(Codes!BQ127&lt;&gt;"",IF(Codes!BQ127=1,100,IF(Codes!BQ127=9,Paramètres!$D$162,IF(Codes!BQ127=2,Paramètres!$D$163,IF(Codes!BQ127=3,Paramètres!$D$164,IF(Codes!BQ127="A","",0))))),"")</f>
        <v/>
      </c>
      <c r="BP121" s="67" t="str">
        <f>IF(Codes!BR127&lt;&gt;"",IF(Codes!BR127=1,100,IF(Codes!BR127=9,Paramètres!$D$162,IF(Codes!BR127=2,Paramètres!$D$163,IF(Codes!BR127=3,Paramètres!$D$164,IF(Codes!BR127="A","",0))))),"")</f>
        <v/>
      </c>
      <c r="BQ121" s="67" t="str">
        <f>IF(Codes!BS127&lt;&gt;"",IF(Codes!BS127=1,100,IF(Codes!BS127=9,Paramètres!$D$162,IF(Codes!BS127=2,Paramètres!$D$163,IF(Codes!BS127=3,Paramètres!$D$164,IF(Codes!BS127="A","",0))))),"")</f>
        <v/>
      </c>
      <c r="BR121" s="67" t="str">
        <f>IF(Codes!BT127&lt;&gt;"",IF(Codes!BT127=1,100,IF(Codes!BT127=9,Paramètres!$D$162,IF(Codes!BT127=2,Paramètres!$D$163,IF(Codes!BT127=3,Paramètres!$D$164,IF(Codes!BT127="A","",0))))),"")</f>
        <v/>
      </c>
      <c r="BS121" s="67" t="str">
        <f>IF(Codes!BU127&lt;&gt;"",IF(Codes!BU127=1,100,IF(Codes!BU127=9,Paramètres!$D$162,IF(Codes!BU127=2,Paramètres!$D$163,IF(Codes!BU127=3,Paramètres!$D$164,IF(Codes!BU127="A","",0))))),"")</f>
        <v/>
      </c>
      <c r="BT121" s="67" t="str">
        <f>Codes!C127</f>
        <v/>
      </c>
    </row>
    <row r="122" spans="1:72" s="70" customFormat="1" ht="23.25">
      <c r="A122" s="69" t="str">
        <f>Codes!C128</f>
        <v/>
      </c>
      <c r="B122" s="67" t="str">
        <f>IF(Codes!D128&lt;&gt;"",IF(Codes!D128=1,100,IF(Codes!D128=9,Paramètres!$D$162,IF(Codes!D128=2,Paramètres!$D$163,IF(Codes!D128=3,Paramètres!$D$164,IF(Codes!D128="A","",0))))),"")</f>
        <v/>
      </c>
      <c r="C122" s="67" t="str">
        <f>IF(Codes!E128&lt;&gt;"",IF(Codes!E128=1,100,IF(Codes!E128=9,Paramètres!$D$162,IF(Codes!E128=2,Paramètres!$D$163,IF(Codes!E128=3,Paramètres!$D$164,IF(Codes!E128="A","",0))))),"")</f>
        <v/>
      </c>
      <c r="D122" s="67" t="str">
        <f>IF(Codes!F128&lt;&gt;"",IF(Codes!F128=1,100,IF(Codes!F128=9,Paramètres!$D$162,IF(Codes!F128=2,Paramètres!$D$163,IF(Codes!F128=3,Paramètres!$D$164,IF(Codes!F128="A","",0))))),"")</f>
        <v/>
      </c>
      <c r="E122" s="67" t="str">
        <f>IF(Codes!G128&lt;&gt;"",IF(Codes!G128=1,100,IF(Codes!G128=9,Paramètres!$D$162,IF(Codes!G128=2,Paramètres!$D$163,IF(Codes!G128=3,Paramètres!$D$164,IF(Codes!G128="A","",0))))),"")</f>
        <v/>
      </c>
      <c r="F122" s="67" t="str">
        <f>IF(Codes!H128&lt;&gt;"",IF(Codes!H128=1,100,IF(Codes!H128=9,Paramètres!$D$162,IF(Codes!H128=2,Paramètres!$D$163,IF(Codes!H128=3,Paramètres!$D$164,IF(Codes!H128="A","",0))))),"")</f>
        <v/>
      </c>
      <c r="G122" s="67" t="str">
        <f>IF(Codes!I128&lt;&gt;"",IF(Codes!I128=1,100,IF(Codes!I128=9,Paramètres!$D$162,IF(Codes!I128=2,Paramètres!$D$163,IF(Codes!I128=3,Paramètres!$D$164,IF(Codes!I128="A","",0))))),"")</f>
        <v/>
      </c>
      <c r="H122" s="67" t="str">
        <f>IF(Codes!J128&lt;&gt;"",IF(Codes!J128=1,100,IF(Codes!J128=9,Paramètres!$D$162,IF(Codes!J128=2,Paramètres!$D$163,IF(Codes!J128=3,Paramètres!$D$164,IF(Codes!J128="A","",0))))),"")</f>
        <v/>
      </c>
      <c r="I122" s="67" t="str">
        <f>IF(Codes!K128&lt;&gt;"",IF(Codes!K128=1,100,IF(Codes!K128=9,Paramètres!$D$162,IF(Codes!K128=2,Paramètres!$D$163,IF(Codes!K128=3,Paramètres!$D$164,IF(Codes!K128="A","",0))))),"")</f>
        <v/>
      </c>
      <c r="J122" s="67" t="str">
        <f>IF(Codes!L128&lt;&gt;"",IF(Codes!L128=1,100,IF(Codes!L128=9,Paramètres!$D$162,IF(Codes!L128=2,Paramètres!$D$163,IF(Codes!L128=3,Paramètres!$D$164,IF(Codes!L128="A","",0))))),"")</f>
        <v/>
      </c>
      <c r="K122" s="67" t="str">
        <f>IF(Codes!M128&lt;&gt;"",IF(Codes!M128=1,100,IF(Codes!M128=9,Paramètres!$D$162,IF(Codes!M128=2,Paramètres!$D$163,IF(Codes!M128=3,Paramètres!$D$164,IF(Codes!M128="A","",0))))),"")</f>
        <v/>
      </c>
      <c r="L122" s="67" t="str">
        <f>IF(Codes!N128&lt;&gt;"",IF(Codes!N128=1,100,IF(Codes!N128=9,Paramètres!$D$162,IF(Codes!N128=2,Paramètres!$D$163,IF(Codes!N128=3,Paramètres!$D$164,IF(Codes!N128="A","",0))))),"")</f>
        <v/>
      </c>
      <c r="M122" s="67" t="str">
        <f>IF(Codes!O128&lt;&gt;"",IF(Codes!O128=1,100,IF(Codes!O128=9,Paramètres!$D$162,IF(Codes!O128=2,Paramètres!$D$163,IF(Codes!O128=3,Paramètres!$D$164,IF(Codes!O128="A","",0))))),"")</f>
        <v/>
      </c>
      <c r="N122" s="67" t="str">
        <f>IF(Codes!P128&lt;&gt;"",IF(Codes!P128=1,100,IF(Codes!P128=9,Paramètres!$D$162,IF(Codes!P128=2,Paramètres!$D$163,IF(Codes!P128=3,Paramètres!$D$164,IF(Codes!P128="A","",0))))),"")</f>
        <v/>
      </c>
      <c r="O122" s="67" t="str">
        <f>IF(Codes!Q128&lt;&gt;"",IF(Codes!Q128=1,100,IF(Codes!Q128=9,Paramètres!$D$162,IF(Codes!Q128=2,Paramètres!$D$163,IF(Codes!Q128=3,Paramètres!$D$164,IF(Codes!Q128="A","",0))))),"")</f>
        <v/>
      </c>
      <c r="P122" s="67" t="str">
        <f>IF(Codes!R128&lt;&gt;"",IF(Codes!R128=1,100,IF(Codes!R128=9,Paramètres!$D$162,IF(Codes!R128=2,Paramètres!$D$163,IF(Codes!R128=3,Paramètres!$D$164,IF(Codes!R128="A","",0))))),"")</f>
        <v/>
      </c>
      <c r="Q122" s="67" t="str">
        <f>IF(Codes!S128&lt;&gt;"",IF(Codes!S128=1,100,IF(Codes!S128=9,Paramètres!$D$162,IF(Codes!S128=2,Paramètres!$D$163,IF(Codes!S128=3,Paramètres!$D$164,IF(Codes!S128="A","",0))))),"")</f>
        <v/>
      </c>
      <c r="R122" s="67" t="str">
        <f>IF(Codes!T128&lt;&gt;"",IF(Codes!T128=1,100,IF(Codes!T128=9,Paramètres!$D$162,IF(Codes!T128=2,Paramètres!$D$163,IF(Codes!T128=3,Paramètres!$D$164,IF(Codes!T128="A","",0))))),"")</f>
        <v/>
      </c>
      <c r="S122" s="67" t="str">
        <f>IF(Codes!U128&lt;&gt;"",IF(Codes!U128=1,100,IF(Codes!U128=9,Paramètres!$D$162,IF(Codes!U128=2,Paramètres!$D$163,IF(Codes!U128=3,Paramètres!$D$164,IF(Codes!U128="A","",0))))),"")</f>
        <v/>
      </c>
      <c r="T122" s="67" t="str">
        <f>IF(Codes!V128&lt;&gt;"",IF(Codes!V128=1,100,IF(Codes!V128=9,Paramètres!$D$162,IF(Codes!V128=2,Paramètres!$D$163,IF(Codes!V128=3,Paramètres!$D$164,IF(Codes!V128="A","",0))))),"")</f>
        <v/>
      </c>
      <c r="U122" s="67" t="str">
        <f>IF(Codes!W128&lt;&gt;"",IF(Codes!W128=1,100,IF(Codes!W128=9,Paramètres!$D$162,IF(Codes!W128=2,Paramètres!$D$163,IF(Codes!W128=3,Paramètres!$D$164,IF(Codes!W128="A","",0))))),"")</f>
        <v/>
      </c>
      <c r="V122" s="67" t="str">
        <f>IF(Codes!X128&lt;&gt;"",IF(Codes!X128=1,100,IF(Codes!X128=9,Paramètres!$D$162,IF(Codes!X128=2,Paramètres!$D$163,IF(Codes!X128=3,Paramètres!$D$164,IF(Codes!X128="A","",0))))),"")</f>
        <v/>
      </c>
      <c r="W122" s="67" t="str">
        <f>IF(Codes!Y128&lt;&gt;"",IF(Codes!Y128=1,100,IF(Codes!Y128=9,Paramètres!$D$162,IF(Codes!Y128=2,Paramètres!$D$163,IF(Codes!Y128=3,Paramètres!$D$164,IF(Codes!Y128="A","",0))))),"")</f>
        <v/>
      </c>
      <c r="X122" s="67" t="str">
        <f>IF(Codes!Z128&lt;&gt;"",IF(Codes!Z128=1,100,IF(Codes!Z128=9,Paramètres!$D$162,IF(Codes!Z128=2,Paramètres!$D$163,IF(Codes!Z128=3,Paramètres!$D$164,IF(Codes!Z128="A","",0))))),"")</f>
        <v/>
      </c>
      <c r="Y122" s="67" t="str">
        <f>IF(Codes!AA128&lt;&gt;"",IF(Codes!AA128=1,100,IF(Codes!AA128=9,Paramètres!$D$162,IF(Codes!AA128=2,Paramètres!$D$163,IF(Codes!AA128=3,Paramètres!$D$164,IF(Codes!AA128="A","",0))))),"")</f>
        <v/>
      </c>
      <c r="Z122" s="67" t="str">
        <f>IF(Codes!AB128&lt;&gt;"",IF(Codes!AB128=1,100,IF(Codes!AB128=9,Paramètres!$D$162,IF(Codes!AB128=2,Paramètres!$D$163,IF(Codes!AB128=3,Paramètres!$D$164,IF(Codes!AB128="A","",0))))),"")</f>
        <v/>
      </c>
      <c r="AA122" s="67" t="str">
        <f>IF(Codes!AC128&lt;&gt;"",IF(Codes!AC128=1,100,IF(Codes!AC128=9,Paramètres!$D$162,IF(Codes!AC128=2,Paramètres!$D$163,IF(Codes!AC128=3,Paramètres!$D$164,IF(Codes!AC128="A","",0))))),"")</f>
        <v/>
      </c>
      <c r="AB122" s="67" t="str">
        <f>IF(Codes!AD128&lt;&gt;"",IF(Codes!AD128=1,100,IF(Codes!AD128=9,Paramètres!$D$162,IF(Codes!AD128=2,Paramètres!$D$163,IF(Codes!AD128=3,Paramètres!$D$164,IF(Codes!AD128="A","",0))))),"")</f>
        <v/>
      </c>
      <c r="AC122" s="67" t="str">
        <f>IF(Codes!AE128&lt;&gt;"",IF(Codes!AE128=1,100,IF(Codes!AE128=9,Paramètres!$D$162,IF(Codes!AE128=2,Paramètres!$D$163,IF(Codes!AE128=3,Paramètres!$D$164,IF(Codes!AE128="A","",0))))),"")</f>
        <v/>
      </c>
      <c r="AD122" s="67" t="str">
        <f>IF(Codes!AF128&lt;&gt;"",IF(Codes!AF128=1,100,IF(Codes!AF128=9,Paramètres!$D$162,IF(Codes!AF128=2,Paramètres!$D$163,IF(Codes!AF128=3,Paramètres!$D$164,IF(Codes!AF128="A","",0))))),"")</f>
        <v/>
      </c>
      <c r="AE122" s="67" t="str">
        <f>IF(Codes!AG128&lt;&gt;"",IF(Codes!AG128=1,100,IF(Codes!AG128=9,Paramètres!$D$162,IF(Codes!AG128=2,Paramètres!$D$163,IF(Codes!AG128=3,Paramètres!$D$164,IF(Codes!AG128="A","",0))))),"")</f>
        <v/>
      </c>
      <c r="AF122" s="67" t="str">
        <f>IF(Codes!AH128&lt;&gt;"",IF(Codes!AH128=1,100,IF(Codes!AH128=9,Paramètres!$D$162,IF(Codes!AH128=2,Paramètres!$D$163,IF(Codes!AH128=3,Paramètres!$D$164,IF(Codes!AH128="A","",0))))),"")</f>
        <v/>
      </c>
      <c r="AG122" s="67" t="str">
        <f>IF(Codes!AI128&lt;&gt;"",IF(Codes!AI128=1,100,IF(Codes!AI128=9,Paramètres!$D$162,IF(Codes!AI128=2,Paramètres!$D$163,IF(Codes!AI128=3,Paramètres!$D$164,IF(Codes!AI128="A","",0))))),"")</f>
        <v/>
      </c>
      <c r="AH122" s="67" t="str">
        <f>IF(Codes!AJ128&lt;&gt;"",IF(Codes!AJ128=1,100,IF(Codes!AJ128=9,Paramètres!$D$162,IF(Codes!AJ128=2,Paramètres!$D$163,IF(Codes!AJ128=3,Paramètres!$D$164,IF(Codes!AJ128="A","",0))))),"")</f>
        <v/>
      </c>
      <c r="AI122" s="67" t="str">
        <f>IF(Codes!AK128&lt;&gt;"",IF(Codes!AK128=1,100,IF(Codes!AK128=9,Paramètres!$D$162,IF(Codes!AK128=2,Paramètres!$D$163,IF(Codes!AK128=3,Paramètres!$D$164,IF(Codes!AK128="A","",0))))),"")</f>
        <v/>
      </c>
      <c r="AJ122" s="67" t="str">
        <f>IF(Codes!AL128&lt;&gt;"",IF(Codes!AL128=1,100,IF(Codes!AL128=9,Paramètres!$D$162,IF(Codes!AL128=2,Paramètres!$D$163,IF(Codes!AL128=3,Paramètres!$D$164,IF(Codes!AL128="A","",0))))),"")</f>
        <v/>
      </c>
      <c r="AK122" s="67" t="str">
        <f>IF(Codes!AM128&lt;&gt;"",IF(Codes!AM128=1,100,IF(Codes!AM128=9,Paramètres!$D$162,IF(Codes!AM128=2,Paramètres!$D$163,IF(Codes!AM128=3,Paramètres!$D$164,IF(Codes!AM128="A","",0))))),"")</f>
        <v/>
      </c>
      <c r="AL122" s="67" t="str">
        <f>IF(Codes!AN128&lt;&gt;"",IF(Codes!AN128=1,100,IF(Codes!AN128=9,Paramètres!$D$162,IF(Codes!AN128=2,Paramètres!$D$163,IF(Codes!AN128=3,Paramètres!$D$164,IF(Codes!AN128="A","",0))))),"")</f>
        <v/>
      </c>
      <c r="AM122" s="67" t="str">
        <f>IF(Codes!AO128&lt;&gt;"",IF(Codes!AO128=1,100,IF(Codes!AO128=9,50,IF(Codes!AO128=2,Paramètres!$D$163,IF(Codes!AO128=3,Paramètres!$D$164,IF(Codes!AO128="A","",0))))),"")</f>
        <v/>
      </c>
      <c r="AN122" s="67" t="str">
        <f>IF(Codes!AP128&lt;&gt;"",IF(Codes!AP128=1,100,IF(Codes!AP128=9,50,IF(Codes!AP128=2,Paramètres!$D$163,IF(Codes!AP128=3,Paramètres!$D$164,IF(Codes!AP128="A","",0))))),"")</f>
        <v/>
      </c>
      <c r="AO122" s="67" t="str">
        <f>IF(Codes!AQ128&lt;&gt;"",IF(Codes!AQ128=1,100,IF(Codes!AQ128=9,50,IF(Codes!AQ128=2,Paramètres!$D$163,IF(Codes!AQ128=3,Paramètres!$D$164,IF(Codes!AQ128="A","",0))))),"")</f>
        <v/>
      </c>
      <c r="AP122" s="67" t="str">
        <f>IF(Codes!AR128&lt;&gt;"",IF(Codes!AR128=1,100,IF(Codes!AR128=9,50,IF(Codes!AR128=2,Paramètres!$D$163,IF(Codes!AR128=3,Paramètres!$D$164,IF(Codes!AR128="A","",0))))),"")</f>
        <v/>
      </c>
      <c r="AQ122" s="67" t="str">
        <f>IF(Codes!AS128&lt;&gt;"",IF(Codes!AS128=1,100,IF(Codes!AS128=9,Paramètres!$D$162,IF(Codes!AS128=2,Paramètres!$D$163,IF(Codes!AS128=3,Paramètres!$D$164,IF(Codes!AS128="A","",0))))),"")</f>
        <v/>
      </c>
      <c r="AR122" s="67" t="str">
        <f>IF(Codes!AT128&lt;&gt;"",IF(Codes!AT128=1,100,IF(Codes!AT128=9,50,IF(Codes!AT128=2,Paramètres!$D$163,IF(Codes!AT128=3,Paramètres!$D$164,IF(Codes!AT128="A","",0))))),"")</f>
        <v/>
      </c>
      <c r="AS122" s="67" t="str">
        <f>IF(Codes!AU128&lt;&gt;"",IF(Codes!AU128=1,100,IF(Codes!AU128=9,Paramètres!$D$162,IF(Codes!AU128=2,Paramètres!$D$163,IF(Codes!AU128=3,Paramètres!$D$164,IF(Codes!AU128="A","",0))))),"")</f>
        <v/>
      </c>
      <c r="AT122" s="67" t="str">
        <f>IF(Codes!AV128&lt;&gt;"",IF(Codes!AV128=1,100,IF(Codes!AV128=9,50,IF(Codes!AV128=2,Paramètres!$D$163,IF(Codes!AV128=3,Paramètres!$D$164,IF(Codes!AV128="A","",0))))),"")</f>
        <v/>
      </c>
      <c r="AU122" s="67" t="str">
        <f>IF(Codes!AW128&lt;&gt;"",IF(Codes!AW128=1,100,IF(Codes!AW128=9,Paramètres!$D$162,IF(Codes!AW128=2,Paramètres!$D$163,IF(Codes!AW128=3,Paramètres!$D$164,IF(Codes!AW128="A","",0))))),"")</f>
        <v/>
      </c>
      <c r="AV122" s="67" t="str">
        <f>IF(Codes!AX128&lt;&gt;"",IF(Codes!AX128=1,100,IF(Codes!AX128=9,Paramètres!$D$162,IF(Codes!AX128=2,Paramètres!$D$163,IF(Codes!AX128=3,Paramètres!$D$164,IF(Codes!AX128="A","",0))))),"")</f>
        <v/>
      </c>
      <c r="AW122" s="67" t="str">
        <f>IF(Codes!AY128&lt;&gt;"",IF(Codes!AY128=1,100,IF(Codes!AY128=9,Paramètres!$D$162,IF(Codes!AY128=2,Paramètres!$D$163,IF(Codes!AY128=3,Paramètres!$D$164,IF(Codes!AY128="A","",0))))),"")</f>
        <v/>
      </c>
      <c r="AX122" s="67" t="str">
        <f>IF(Codes!AZ128&lt;&gt;"",IF(Codes!AZ128=1,100,IF(Codes!AZ128=9,50,IF(Codes!AZ128=2,Paramètres!$D$163,IF(Codes!AZ128=3,Paramètres!$D$164,IF(Codes!AZ128="A","",0))))),"")</f>
        <v/>
      </c>
      <c r="AY122" s="67" t="str">
        <f>IF(Codes!BA128&lt;&gt;"",IF(Codes!BA128=1,100,IF(Codes!BA128=9,Paramètres!$D$162,IF(Codes!BA128=2,Paramètres!$D$163,IF(Codes!BA128=3,Paramètres!$D$164,IF(Codes!BA128="A","",0))))),"")</f>
        <v/>
      </c>
      <c r="AZ122" s="67" t="str">
        <f>IF(Codes!BB128&lt;&gt;"",IF(Codes!BB128=1,100,IF(Codes!BB128=9,Paramètres!$D$162,IF(Codes!BB128=2,Paramètres!$D$163,IF(Codes!BB128=3,Paramètres!$D$164,IF(Codes!BB128="A","",0))))),"")</f>
        <v/>
      </c>
      <c r="BA122" s="67" t="str">
        <f>IF(Codes!BC128&lt;&gt;"",IF(Codes!BC128=1,100,IF(Codes!BC128=9,Paramètres!$D$162,IF(Codes!BC128=2,Paramètres!$D$163,IF(Codes!BC128=3,Paramètres!$D$164,IF(Codes!BC128="A","",0))))),"")</f>
        <v/>
      </c>
      <c r="BB122" s="67" t="str">
        <f>IF(Codes!BD128&lt;&gt;"",IF(Codes!BD128=1,100,IF(Codes!BD128=9,Paramètres!$D$162,IF(Codes!BD128=2,Paramètres!$D$163,IF(Codes!BD128=3,Paramètres!$D$164,IF(Codes!BD128="A","",0))))),"")</f>
        <v/>
      </c>
      <c r="BC122" s="67" t="str">
        <f>IF(Codes!BE128&lt;&gt;"",IF(Codes!BE128=1,100,IF(Codes!BE128=9,Paramètres!$D$162,IF(Codes!BE128=2,Paramètres!$D$163,IF(Codes!BE128=3,Paramètres!$D$164,IF(Codes!BE128="A","",0))))),"")</f>
        <v/>
      </c>
      <c r="BD122" s="67" t="str">
        <f>IF(Codes!BF128&lt;&gt;"",IF(Codes!BF128=1,100,IF(Codes!BF128=9,Paramètres!$D$162,IF(Codes!BF128=2,Paramètres!$D$163,IF(Codes!BF128=3,Paramètres!$D$164,IF(Codes!BF128="A","",0))))),"")</f>
        <v/>
      </c>
      <c r="BE122" s="67" t="str">
        <f>IF(Codes!BG128&lt;&gt;"",IF(Codes!BG128=1,100,IF(Codes!BG128=9,Paramètres!$D$162,IF(Codes!BG128=2,Paramètres!$D$163,IF(Codes!BG128=3,Paramètres!$D$164,IF(Codes!BG128="A","",0))))),"")</f>
        <v/>
      </c>
      <c r="BF122" s="67" t="str">
        <f>IF(Codes!BH128&lt;&gt;"",IF(Codes!BH128=1,100,IF(Codes!BH128=9,Paramètres!$D$162,IF(Codes!BH128=2,Paramètres!$D$163,IF(Codes!BH128=3,Paramètres!$D$164,IF(Codes!BH128="A","",0))))),"")</f>
        <v/>
      </c>
      <c r="BG122" s="67" t="str">
        <f>IF(Codes!BI128&lt;&gt;"",IF(Codes!BI128=1,100,IF(Codes!BI128=9,Paramètres!$D$162,IF(Codes!BI128=2,Paramètres!$D$163,IF(Codes!BI128=3,Paramètres!$D$164,IF(Codes!BI128="A","",0))))),"")</f>
        <v/>
      </c>
      <c r="BH122" s="67" t="str">
        <f>IF(Codes!BJ128&lt;&gt;"",IF(Codes!BJ128=1,100,IF(Codes!BJ128=9,50,IF(Codes!BJ128=2,Paramètres!$D$163,IF(Codes!BJ128=3,Paramètres!$D$164,IF(Codes!BJ128="A","",0))))),"")</f>
        <v/>
      </c>
      <c r="BI122" s="67" t="str">
        <f>IF(Codes!BK128&lt;&gt;"",IF(Codes!BK128=1,100,IF(Codes!BK128=9,Paramètres!$D$162,IF(Codes!BK128=2,Paramètres!$D$163,IF(Codes!BK128=3,Paramètres!$D$164,IF(Codes!BK128="A","",0))))),"")</f>
        <v/>
      </c>
      <c r="BJ122" s="67" t="str">
        <f>IF(Codes!BL128&lt;&gt;"",IF(Codes!BL128=1,100,IF(Codes!BL128=9,Paramètres!$D$162,IF(Codes!BL128=2,Paramètres!$D$163,IF(Codes!BL128=3,Paramètres!$D$164,IF(Codes!BL128="A","",0))))),"")</f>
        <v/>
      </c>
      <c r="BK122" s="67" t="str">
        <f>IF(Codes!BM128&lt;&gt;"",IF(Codes!BM128=1,100,IF(Codes!BM128=9,Paramètres!$D$162,IF(Codes!BM128=2,Paramètres!$D$163,IF(Codes!BM128=3,Paramètres!$D$164,IF(Codes!BM128="A","",0))))),"")</f>
        <v/>
      </c>
      <c r="BL122" s="67" t="str">
        <f>IF(Codes!BN128&lt;&gt;"",IF(Codes!BN128=1,100,IF(Codes!BN128=9,Paramètres!$D$162,IF(Codes!BN128=2,Paramètres!$D$163,IF(Codes!BN128=3,Paramètres!$D$164,IF(Codes!BN128="A","",0))))),"")</f>
        <v/>
      </c>
      <c r="BM122" s="67" t="str">
        <f>IF(Codes!BO128&lt;&gt;"",IF(Codes!BO128=1,100,IF(Codes!BO128=9,Paramètres!$D$162,IF(Codes!BO128=2,Paramètres!$D$163,IF(Codes!BO128=3,Paramètres!$D$164,IF(Codes!BO128="A","",0))))),"")</f>
        <v/>
      </c>
      <c r="BN122" s="67" t="str">
        <f>IF(Codes!BP128&lt;&gt;"",IF(Codes!BP128=1,100,IF(Codes!BP128=9,Paramètres!$D$162,IF(Codes!BP128=2,Paramètres!$D$163,IF(Codes!BP128=3,Paramètres!$D$164,IF(Codes!BP128="A","",0))))),"")</f>
        <v/>
      </c>
      <c r="BO122" s="67" t="str">
        <f>IF(Codes!BQ128&lt;&gt;"",IF(Codes!BQ128=1,100,IF(Codes!BQ128=9,Paramètres!$D$162,IF(Codes!BQ128=2,Paramètres!$D$163,IF(Codes!BQ128=3,Paramètres!$D$164,IF(Codes!BQ128="A","",0))))),"")</f>
        <v/>
      </c>
      <c r="BP122" s="67" t="str">
        <f>IF(Codes!BR128&lt;&gt;"",IF(Codes!BR128=1,100,IF(Codes!BR128=9,Paramètres!$D$162,IF(Codes!BR128=2,Paramètres!$D$163,IF(Codes!BR128=3,Paramètres!$D$164,IF(Codes!BR128="A","",0))))),"")</f>
        <v/>
      </c>
      <c r="BQ122" s="67" t="str">
        <f>IF(Codes!BS128&lt;&gt;"",IF(Codes!BS128=1,100,IF(Codes!BS128=9,Paramètres!$D$162,IF(Codes!BS128=2,Paramètres!$D$163,IF(Codes!BS128=3,Paramètres!$D$164,IF(Codes!BS128="A","",0))))),"")</f>
        <v/>
      </c>
      <c r="BR122" s="67" t="str">
        <f>IF(Codes!BT128&lt;&gt;"",IF(Codes!BT128=1,100,IF(Codes!BT128=9,Paramètres!$D$162,IF(Codes!BT128=2,Paramètres!$D$163,IF(Codes!BT128=3,Paramètres!$D$164,IF(Codes!BT128="A","",0))))),"")</f>
        <v/>
      </c>
      <c r="BS122" s="67" t="str">
        <f>IF(Codes!BU128&lt;&gt;"",IF(Codes!BU128=1,100,IF(Codes!BU128=9,Paramètres!$D$162,IF(Codes!BU128=2,Paramètres!$D$163,IF(Codes!BU128=3,Paramètres!$D$164,IF(Codes!BU128="A","",0))))),"")</f>
        <v/>
      </c>
      <c r="BT122" s="67" t="str">
        <f>Codes!C128</f>
        <v/>
      </c>
    </row>
    <row r="123" spans="1:72" s="70" customFormat="1" ht="23.25">
      <c r="A123" s="69" t="str">
        <f>Codes!C129</f>
        <v/>
      </c>
      <c r="B123" s="67" t="str">
        <f>IF(Codes!D129&lt;&gt;"",IF(Codes!D129=1,100,IF(Codes!D129=9,Paramètres!$D$162,IF(Codes!D129=2,Paramètres!$D$163,IF(Codes!D129=3,Paramètres!$D$164,IF(Codes!D129="A","",0))))),"")</f>
        <v/>
      </c>
      <c r="C123" s="67" t="str">
        <f>IF(Codes!E129&lt;&gt;"",IF(Codes!E129=1,100,IF(Codes!E129=9,Paramètres!$D$162,IF(Codes!E129=2,Paramètres!$D$163,IF(Codes!E129=3,Paramètres!$D$164,IF(Codes!E129="A","",0))))),"")</f>
        <v/>
      </c>
      <c r="D123" s="67" t="str">
        <f>IF(Codes!F129&lt;&gt;"",IF(Codes!F129=1,100,IF(Codes!F129=9,Paramètres!$D$162,IF(Codes!F129=2,Paramètres!$D$163,IF(Codes!F129=3,Paramètres!$D$164,IF(Codes!F129="A","",0))))),"")</f>
        <v/>
      </c>
      <c r="E123" s="67" t="str">
        <f>IF(Codes!G129&lt;&gt;"",IF(Codes!G129=1,100,IF(Codes!G129=9,Paramètres!$D$162,IF(Codes!G129=2,Paramètres!$D$163,IF(Codes!G129=3,Paramètres!$D$164,IF(Codes!G129="A","",0))))),"")</f>
        <v/>
      </c>
      <c r="F123" s="67" t="str">
        <f>IF(Codes!H129&lt;&gt;"",IF(Codes!H129=1,100,IF(Codes!H129=9,Paramètres!$D$162,IF(Codes!H129=2,Paramètres!$D$163,IF(Codes!H129=3,Paramètres!$D$164,IF(Codes!H129="A","",0))))),"")</f>
        <v/>
      </c>
      <c r="G123" s="67" t="str">
        <f>IF(Codes!I129&lt;&gt;"",IF(Codes!I129=1,100,IF(Codes!I129=9,Paramètres!$D$162,IF(Codes!I129=2,Paramètres!$D$163,IF(Codes!I129=3,Paramètres!$D$164,IF(Codes!I129="A","",0))))),"")</f>
        <v/>
      </c>
      <c r="H123" s="67" t="str">
        <f>IF(Codes!J129&lt;&gt;"",IF(Codes!J129=1,100,IF(Codes!J129=9,Paramètres!$D$162,IF(Codes!J129=2,Paramètres!$D$163,IF(Codes!J129=3,Paramètres!$D$164,IF(Codes!J129="A","",0))))),"")</f>
        <v/>
      </c>
      <c r="I123" s="67" t="str">
        <f>IF(Codes!K129&lt;&gt;"",IF(Codes!K129=1,100,IF(Codes!K129=9,Paramètres!$D$162,IF(Codes!K129=2,Paramètres!$D$163,IF(Codes!K129=3,Paramètres!$D$164,IF(Codes!K129="A","",0))))),"")</f>
        <v/>
      </c>
      <c r="J123" s="67" t="str">
        <f>IF(Codes!L129&lt;&gt;"",IF(Codes!L129=1,100,IF(Codes!L129=9,Paramètres!$D$162,IF(Codes!L129=2,Paramètres!$D$163,IF(Codes!L129=3,Paramètres!$D$164,IF(Codes!L129="A","",0))))),"")</f>
        <v/>
      </c>
      <c r="K123" s="67" t="str">
        <f>IF(Codes!M129&lt;&gt;"",IF(Codes!M129=1,100,IF(Codes!M129=9,Paramètres!$D$162,IF(Codes!M129=2,Paramètres!$D$163,IF(Codes!M129=3,Paramètres!$D$164,IF(Codes!M129="A","",0))))),"")</f>
        <v/>
      </c>
      <c r="L123" s="67" t="str">
        <f>IF(Codes!N129&lt;&gt;"",IF(Codes!N129=1,100,IF(Codes!N129=9,Paramètres!$D$162,IF(Codes!N129=2,Paramètres!$D$163,IF(Codes!N129=3,Paramètres!$D$164,IF(Codes!N129="A","",0))))),"")</f>
        <v/>
      </c>
      <c r="M123" s="67" t="str">
        <f>IF(Codes!O129&lt;&gt;"",IF(Codes!O129=1,100,IF(Codes!O129=9,Paramètres!$D$162,IF(Codes!O129=2,Paramètres!$D$163,IF(Codes!O129=3,Paramètres!$D$164,IF(Codes!O129="A","",0))))),"")</f>
        <v/>
      </c>
      <c r="N123" s="67" t="str">
        <f>IF(Codes!P129&lt;&gt;"",IF(Codes!P129=1,100,IF(Codes!P129=9,Paramètres!$D$162,IF(Codes!P129=2,Paramètres!$D$163,IF(Codes!P129=3,Paramètres!$D$164,IF(Codes!P129="A","",0))))),"")</f>
        <v/>
      </c>
      <c r="O123" s="67" t="str">
        <f>IF(Codes!Q129&lt;&gt;"",IF(Codes!Q129=1,100,IF(Codes!Q129=9,Paramètres!$D$162,IF(Codes!Q129=2,Paramètres!$D$163,IF(Codes!Q129=3,Paramètres!$D$164,IF(Codes!Q129="A","",0))))),"")</f>
        <v/>
      </c>
      <c r="P123" s="67" t="str">
        <f>IF(Codes!R129&lt;&gt;"",IF(Codes!R129=1,100,IF(Codes!R129=9,Paramètres!$D$162,IF(Codes!R129=2,Paramètres!$D$163,IF(Codes!R129=3,Paramètres!$D$164,IF(Codes!R129="A","",0))))),"")</f>
        <v/>
      </c>
      <c r="Q123" s="67" t="str">
        <f>IF(Codes!S129&lt;&gt;"",IF(Codes!S129=1,100,IF(Codes!S129=9,Paramètres!$D$162,IF(Codes!S129=2,Paramètres!$D$163,IF(Codes!S129=3,Paramètres!$D$164,IF(Codes!S129="A","",0))))),"")</f>
        <v/>
      </c>
      <c r="R123" s="67" t="str">
        <f>IF(Codes!T129&lt;&gt;"",IF(Codes!T129=1,100,IF(Codes!T129=9,Paramètres!$D$162,IF(Codes!T129=2,Paramètres!$D$163,IF(Codes!T129=3,Paramètres!$D$164,IF(Codes!T129="A","",0))))),"")</f>
        <v/>
      </c>
      <c r="S123" s="67" t="str">
        <f>IF(Codes!U129&lt;&gt;"",IF(Codes!U129=1,100,IF(Codes!U129=9,Paramètres!$D$162,IF(Codes!U129=2,Paramètres!$D$163,IF(Codes!U129=3,Paramètres!$D$164,IF(Codes!U129="A","",0))))),"")</f>
        <v/>
      </c>
      <c r="T123" s="67" t="str">
        <f>IF(Codes!V129&lt;&gt;"",IF(Codes!V129=1,100,IF(Codes!V129=9,Paramètres!$D$162,IF(Codes!V129=2,Paramètres!$D$163,IF(Codes!V129=3,Paramètres!$D$164,IF(Codes!V129="A","",0))))),"")</f>
        <v/>
      </c>
      <c r="U123" s="67" t="str">
        <f>IF(Codes!W129&lt;&gt;"",IF(Codes!W129=1,100,IF(Codes!W129=9,Paramètres!$D$162,IF(Codes!W129=2,Paramètres!$D$163,IF(Codes!W129=3,Paramètres!$D$164,IF(Codes!W129="A","",0))))),"")</f>
        <v/>
      </c>
      <c r="V123" s="67" t="str">
        <f>IF(Codes!X129&lt;&gt;"",IF(Codes!X129=1,100,IF(Codes!X129=9,Paramètres!$D$162,IF(Codes!X129=2,Paramètres!$D$163,IF(Codes!X129=3,Paramètres!$D$164,IF(Codes!X129="A","",0))))),"")</f>
        <v/>
      </c>
      <c r="W123" s="67" t="str">
        <f>IF(Codes!Y129&lt;&gt;"",IF(Codes!Y129=1,100,IF(Codes!Y129=9,Paramètres!$D$162,IF(Codes!Y129=2,Paramètres!$D$163,IF(Codes!Y129=3,Paramètres!$D$164,IF(Codes!Y129="A","",0))))),"")</f>
        <v/>
      </c>
      <c r="X123" s="67" t="str">
        <f>IF(Codes!Z129&lt;&gt;"",IF(Codes!Z129=1,100,IF(Codes!Z129=9,Paramètres!$D$162,IF(Codes!Z129=2,Paramètres!$D$163,IF(Codes!Z129=3,Paramètres!$D$164,IF(Codes!Z129="A","",0))))),"")</f>
        <v/>
      </c>
      <c r="Y123" s="67" t="str">
        <f>IF(Codes!AA129&lt;&gt;"",IF(Codes!AA129=1,100,IF(Codes!AA129=9,Paramètres!$D$162,IF(Codes!AA129=2,Paramètres!$D$163,IF(Codes!AA129=3,Paramètres!$D$164,IF(Codes!AA129="A","",0))))),"")</f>
        <v/>
      </c>
      <c r="Z123" s="67" t="str">
        <f>IF(Codes!AB129&lt;&gt;"",IF(Codes!AB129=1,100,IF(Codes!AB129=9,Paramètres!$D$162,IF(Codes!AB129=2,Paramètres!$D$163,IF(Codes!AB129=3,Paramètres!$D$164,IF(Codes!AB129="A","",0))))),"")</f>
        <v/>
      </c>
      <c r="AA123" s="67" t="str">
        <f>IF(Codes!AC129&lt;&gt;"",IF(Codes!AC129=1,100,IF(Codes!AC129=9,Paramètres!$D$162,IF(Codes!AC129=2,Paramètres!$D$163,IF(Codes!AC129=3,Paramètres!$D$164,IF(Codes!AC129="A","",0))))),"")</f>
        <v/>
      </c>
      <c r="AB123" s="67" t="str">
        <f>IF(Codes!AD129&lt;&gt;"",IF(Codes!AD129=1,100,IF(Codes!AD129=9,Paramètres!$D$162,IF(Codes!AD129=2,Paramètres!$D$163,IF(Codes!AD129=3,Paramètres!$D$164,IF(Codes!AD129="A","",0))))),"")</f>
        <v/>
      </c>
      <c r="AC123" s="67" t="str">
        <f>IF(Codes!AE129&lt;&gt;"",IF(Codes!AE129=1,100,IF(Codes!AE129=9,Paramètres!$D$162,IF(Codes!AE129=2,Paramètres!$D$163,IF(Codes!AE129=3,Paramètres!$D$164,IF(Codes!AE129="A","",0))))),"")</f>
        <v/>
      </c>
      <c r="AD123" s="67" t="str">
        <f>IF(Codes!AF129&lt;&gt;"",IF(Codes!AF129=1,100,IF(Codes!AF129=9,Paramètres!$D$162,IF(Codes!AF129=2,Paramètres!$D$163,IF(Codes!AF129=3,Paramètres!$D$164,IF(Codes!AF129="A","",0))))),"")</f>
        <v/>
      </c>
      <c r="AE123" s="67" t="str">
        <f>IF(Codes!AG129&lt;&gt;"",IF(Codes!AG129=1,100,IF(Codes!AG129=9,Paramètres!$D$162,IF(Codes!AG129=2,Paramètres!$D$163,IF(Codes!AG129=3,Paramètres!$D$164,IF(Codes!AG129="A","",0))))),"")</f>
        <v/>
      </c>
      <c r="AF123" s="67" t="str">
        <f>IF(Codes!AH129&lt;&gt;"",IF(Codes!AH129=1,100,IF(Codes!AH129=9,Paramètres!$D$162,IF(Codes!AH129=2,Paramètres!$D$163,IF(Codes!AH129=3,Paramètres!$D$164,IF(Codes!AH129="A","",0))))),"")</f>
        <v/>
      </c>
      <c r="AG123" s="67" t="str">
        <f>IF(Codes!AI129&lt;&gt;"",IF(Codes!AI129=1,100,IF(Codes!AI129=9,Paramètres!$D$162,IF(Codes!AI129=2,Paramètres!$D$163,IF(Codes!AI129=3,Paramètres!$D$164,IF(Codes!AI129="A","",0))))),"")</f>
        <v/>
      </c>
      <c r="AH123" s="67" t="str">
        <f>IF(Codes!AJ129&lt;&gt;"",IF(Codes!AJ129=1,100,IF(Codes!AJ129=9,Paramètres!$D$162,IF(Codes!AJ129=2,Paramètres!$D$163,IF(Codes!AJ129=3,Paramètres!$D$164,IF(Codes!AJ129="A","",0))))),"")</f>
        <v/>
      </c>
      <c r="AI123" s="67" t="str">
        <f>IF(Codes!AK129&lt;&gt;"",IF(Codes!AK129=1,100,IF(Codes!AK129=9,Paramètres!$D$162,IF(Codes!AK129=2,Paramètres!$D$163,IF(Codes!AK129=3,Paramètres!$D$164,IF(Codes!AK129="A","",0))))),"")</f>
        <v/>
      </c>
      <c r="AJ123" s="67" t="str">
        <f>IF(Codes!AL129&lt;&gt;"",IF(Codes!AL129=1,100,IF(Codes!AL129=9,Paramètres!$D$162,IF(Codes!AL129=2,Paramètres!$D$163,IF(Codes!AL129=3,Paramètres!$D$164,IF(Codes!AL129="A","",0))))),"")</f>
        <v/>
      </c>
      <c r="AK123" s="67" t="str">
        <f>IF(Codes!AM129&lt;&gt;"",IF(Codes!AM129=1,100,IF(Codes!AM129=9,Paramètres!$D$162,IF(Codes!AM129=2,Paramètres!$D$163,IF(Codes!AM129=3,Paramètres!$D$164,IF(Codes!AM129="A","",0))))),"")</f>
        <v/>
      </c>
      <c r="AL123" s="67" t="str">
        <f>IF(Codes!AN129&lt;&gt;"",IF(Codes!AN129=1,100,IF(Codes!AN129=9,Paramètres!$D$162,IF(Codes!AN129=2,Paramètres!$D$163,IF(Codes!AN129=3,Paramètres!$D$164,IF(Codes!AN129="A","",0))))),"")</f>
        <v/>
      </c>
      <c r="AM123" s="67" t="str">
        <f>IF(Codes!AO129&lt;&gt;"",IF(Codes!AO129=1,100,IF(Codes!AO129=9,50,IF(Codes!AO129=2,Paramètres!$D$163,IF(Codes!AO129=3,Paramètres!$D$164,IF(Codes!AO129="A","",0))))),"")</f>
        <v/>
      </c>
      <c r="AN123" s="67" t="str">
        <f>IF(Codes!AP129&lt;&gt;"",IF(Codes!AP129=1,100,IF(Codes!AP129=9,50,IF(Codes!AP129=2,Paramètres!$D$163,IF(Codes!AP129=3,Paramètres!$D$164,IF(Codes!AP129="A","",0))))),"")</f>
        <v/>
      </c>
      <c r="AO123" s="67" t="str">
        <f>IF(Codes!AQ129&lt;&gt;"",IF(Codes!AQ129=1,100,IF(Codes!AQ129=9,50,IF(Codes!AQ129=2,Paramètres!$D$163,IF(Codes!AQ129=3,Paramètres!$D$164,IF(Codes!AQ129="A","",0))))),"")</f>
        <v/>
      </c>
      <c r="AP123" s="67" t="str">
        <f>IF(Codes!AR129&lt;&gt;"",IF(Codes!AR129=1,100,IF(Codes!AR129=9,50,IF(Codes!AR129=2,Paramètres!$D$163,IF(Codes!AR129=3,Paramètres!$D$164,IF(Codes!AR129="A","",0))))),"")</f>
        <v/>
      </c>
      <c r="AQ123" s="67" t="str">
        <f>IF(Codes!AS129&lt;&gt;"",IF(Codes!AS129=1,100,IF(Codes!AS129=9,Paramètres!$D$162,IF(Codes!AS129=2,Paramètres!$D$163,IF(Codes!AS129=3,Paramètres!$D$164,IF(Codes!AS129="A","",0))))),"")</f>
        <v/>
      </c>
      <c r="AR123" s="67" t="str">
        <f>IF(Codes!AT129&lt;&gt;"",IF(Codes!AT129=1,100,IF(Codes!AT129=9,50,IF(Codes!AT129=2,Paramètres!$D$163,IF(Codes!AT129=3,Paramètres!$D$164,IF(Codes!AT129="A","",0))))),"")</f>
        <v/>
      </c>
      <c r="AS123" s="67" t="str">
        <f>IF(Codes!AU129&lt;&gt;"",IF(Codes!AU129=1,100,IF(Codes!AU129=9,Paramètres!$D$162,IF(Codes!AU129=2,Paramètres!$D$163,IF(Codes!AU129=3,Paramètres!$D$164,IF(Codes!AU129="A","",0))))),"")</f>
        <v/>
      </c>
      <c r="AT123" s="67" t="str">
        <f>IF(Codes!AV129&lt;&gt;"",IF(Codes!AV129=1,100,IF(Codes!AV129=9,50,IF(Codes!AV129=2,Paramètres!$D$163,IF(Codes!AV129=3,Paramètres!$D$164,IF(Codes!AV129="A","",0))))),"")</f>
        <v/>
      </c>
      <c r="AU123" s="67" t="str">
        <f>IF(Codes!AW129&lt;&gt;"",IF(Codes!AW129=1,100,IF(Codes!AW129=9,Paramètres!$D$162,IF(Codes!AW129=2,Paramètres!$D$163,IF(Codes!AW129=3,Paramètres!$D$164,IF(Codes!AW129="A","",0))))),"")</f>
        <v/>
      </c>
      <c r="AV123" s="67" t="str">
        <f>IF(Codes!AX129&lt;&gt;"",IF(Codes!AX129=1,100,IF(Codes!AX129=9,Paramètres!$D$162,IF(Codes!AX129=2,Paramètres!$D$163,IF(Codes!AX129=3,Paramètres!$D$164,IF(Codes!AX129="A","",0))))),"")</f>
        <v/>
      </c>
      <c r="AW123" s="67" t="str">
        <f>IF(Codes!AY129&lt;&gt;"",IF(Codes!AY129=1,100,IF(Codes!AY129=9,Paramètres!$D$162,IF(Codes!AY129=2,Paramètres!$D$163,IF(Codes!AY129=3,Paramètres!$D$164,IF(Codes!AY129="A","",0))))),"")</f>
        <v/>
      </c>
      <c r="AX123" s="67" t="str">
        <f>IF(Codes!AZ129&lt;&gt;"",IF(Codes!AZ129=1,100,IF(Codes!AZ129=9,50,IF(Codes!AZ129=2,Paramètres!$D$163,IF(Codes!AZ129=3,Paramètres!$D$164,IF(Codes!AZ129="A","",0))))),"")</f>
        <v/>
      </c>
      <c r="AY123" s="67" t="str">
        <f>IF(Codes!BA129&lt;&gt;"",IF(Codes!BA129=1,100,IF(Codes!BA129=9,Paramètres!$D$162,IF(Codes!BA129=2,Paramètres!$D$163,IF(Codes!BA129=3,Paramètres!$D$164,IF(Codes!BA129="A","",0))))),"")</f>
        <v/>
      </c>
      <c r="AZ123" s="67" t="str">
        <f>IF(Codes!BB129&lt;&gt;"",IF(Codes!BB129=1,100,IF(Codes!BB129=9,Paramètres!$D$162,IF(Codes!BB129=2,Paramètres!$D$163,IF(Codes!BB129=3,Paramètres!$D$164,IF(Codes!BB129="A","",0))))),"")</f>
        <v/>
      </c>
      <c r="BA123" s="67" t="str">
        <f>IF(Codes!BC129&lt;&gt;"",IF(Codes!BC129=1,100,IF(Codes!BC129=9,Paramètres!$D$162,IF(Codes!BC129=2,Paramètres!$D$163,IF(Codes!BC129=3,Paramètres!$D$164,IF(Codes!BC129="A","",0))))),"")</f>
        <v/>
      </c>
      <c r="BB123" s="67" t="str">
        <f>IF(Codes!BD129&lt;&gt;"",IF(Codes!BD129=1,100,IF(Codes!BD129=9,Paramètres!$D$162,IF(Codes!BD129=2,Paramètres!$D$163,IF(Codes!BD129=3,Paramètres!$D$164,IF(Codes!BD129="A","",0))))),"")</f>
        <v/>
      </c>
      <c r="BC123" s="67" t="str">
        <f>IF(Codes!BE129&lt;&gt;"",IF(Codes!BE129=1,100,IF(Codes!BE129=9,Paramètres!$D$162,IF(Codes!BE129=2,Paramètres!$D$163,IF(Codes!BE129=3,Paramètres!$D$164,IF(Codes!BE129="A","",0))))),"")</f>
        <v/>
      </c>
      <c r="BD123" s="67" t="str">
        <f>IF(Codes!BF129&lt;&gt;"",IF(Codes!BF129=1,100,IF(Codes!BF129=9,Paramètres!$D$162,IF(Codes!BF129=2,Paramètres!$D$163,IF(Codes!BF129=3,Paramètres!$D$164,IF(Codes!BF129="A","",0))))),"")</f>
        <v/>
      </c>
      <c r="BE123" s="67" t="str">
        <f>IF(Codes!BG129&lt;&gt;"",IF(Codes!BG129=1,100,IF(Codes!BG129=9,Paramètres!$D$162,IF(Codes!BG129=2,Paramètres!$D$163,IF(Codes!BG129=3,Paramètres!$D$164,IF(Codes!BG129="A","",0))))),"")</f>
        <v/>
      </c>
      <c r="BF123" s="67" t="str">
        <f>IF(Codes!BH129&lt;&gt;"",IF(Codes!BH129=1,100,IF(Codes!BH129=9,Paramètres!$D$162,IF(Codes!BH129=2,Paramètres!$D$163,IF(Codes!BH129=3,Paramètres!$D$164,IF(Codes!BH129="A","",0))))),"")</f>
        <v/>
      </c>
      <c r="BG123" s="67" t="str">
        <f>IF(Codes!BI129&lt;&gt;"",IF(Codes!BI129=1,100,IF(Codes!BI129=9,Paramètres!$D$162,IF(Codes!BI129=2,Paramètres!$D$163,IF(Codes!BI129=3,Paramètres!$D$164,IF(Codes!BI129="A","",0))))),"")</f>
        <v/>
      </c>
      <c r="BH123" s="67" t="str">
        <f>IF(Codes!BJ129&lt;&gt;"",IF(Codes!BJ129=1,100,IF(Codes!BJ129=9,50,IF(Codes!BJ129=2,Paramètres!$D$163,IF(Codes!BJ129=3,Paramètres!$D$164,IF(Codes!BJ129="A","",0))))),"")</f>
        <v/>
      </c>
      <c r="BI123" s="67" t="str">
        <f>IF(Codes!BK129&lt;&gt;"",IF(Codes!BK129=1,100,IF(Codes!BK129=9,Paramètres!$D$162,IF(Codes!BK129=2,Paramètres!$D$163,IF(Codes!BK129=3,Paramètres!$D$164,IF(Codes!BK129="A","",0))))),"")</f>
        <v/>
      </c>
      <c r="BJ123" s="67" t="str">
        <f>IF(Codes!BL129&lt;&gt;"",IF(Codes!BL129=1,100,IF(Codes!BL129=9,Paramètres!$D$162,IF(Codes!BL129=2,Paramètres!$D$163,IF(Codes!BL129=3,Paramètres!$D$164,IF(Codes!BL129="A","",0))))),"")</f>
        <v/>
      </c>
      <c r="BK123" s="67" t="str">
        <f>IF(Codes!BM129&lt;&gt;"",IF(Codes!BM129=1,100,IF(Codes!BM129=9,Paramètres!$D$162,IF(Codes!BM129=2,Paramètres!$D$163,IF(Codes!BM129=3,Paramètres!$D$164,IF(Codes!BM129="A","",0))))),"")</f>
        <v/>
      </c>
      <c r="BL123" s="67" t="str">
        <f>IF(Codes!BN129&lt;&gt;"",IF(Codes!BN129=1,100,IF(Codes!BN129=9,Paramètres!$D$162,IF(Codes!BN129=2,Paramètres!$D$163,IF(Codes!BN129=3,Paramètres!$D$164,IF(Codes!BN129="A","",0))))),"")</f>
        <v/>
      </c>
      <c r="BM123" s="67" t="str">
        <f>IF(Codes!BO129&lt;&gt;"",IF(Codes!BO129=1,100,IF(Codes!BO129=9,Paramètres!$D$162,IF(Codes!BO129=2,Paramètres!$D$163,IF(Codes!BO129=3,Paramètres!$D$164,IF(Codes!BO129="A","",0))))),"")</f>
        <v/>
      </c>
      <c r="BN123" s="67" t="str">
        <f>IF(Codes!BP129&lt;&gt;"",IF(Codes!BP129=1,100,IF(Codes!BP129=9,Paramètres!$D$162,IF(Codes!BP129=2,Paramètres!$D$163,IF(Codes!BP129=3,Paramètres!$D$164,IF(Codes!BP129="A","",0))))),"")</f>
        <v/>
      </c>
      <c r="BO123" s="67" t="str">
        <f>IF(Codes!BQ129&lt;&gt;"",IF(Codes!BQ129=1,100,IF(Codes!BQ129=9,Paramètres!$D$162,IF(Codes!BQ129=2,Paramètres!$D$163,IF(Codes!BQ129=3,Paramètres!$D$164,IF(Codes!BQ129="A","",0))))),"")</f>
        <v/>
      </c>
      <c r="BP123" s="67" t="str">
        <f>IF(Codes!BR129&lt;&gt;"",IF(Codes!BR129=1,100,IF(Codes!BR129=9,Paramètres!$D$162,IF(Codes!BR129=2,Paramètres!$D$163,IF(Codes!BR129=3,Paramètres!$D$164,IF(Codes!BR129="A","",0))))),"")</f>
        <v/>
      </c>
      <c r="BQ123" s="67" t="str">
        <f>IF(Codes!BS129&lt;&gt;"",IF(Codes!BS129=1,100,IF(Codes!BS129=9,Paramètres!$D$162,IF(Codes!BS129=2,Paramètres!$D$163,IF(Codes!BS129=3,Paramètres!$D$164,IF(Codes!BS129="A","",0))))),"")</f>
        <v/>
      </c>
      <c r="BR123" s="67" t="str">
        <f>IF(Codes!BT129&lt;&gt;"",IF(Codes!BT129=1,100,IF(Codes!BT129=9,Paramètres!$D$162,IF(Codes!BT129=2,Paramètres!$D$163,IF(Codes!BT129=3,Paramètres!$D$164,IF(Codes!BT129="A","",0))))),"")</f>
        <v/>
      </c>
      <c r="BS123" s="67" t="str">
        <f>IF(Codes!BU129&lt;&gt;"",IF(Codes!BU129=1,100,IF(Codes!BU129=9,Paramètres!$D$162,IF(Codes!BU129=2,Paramètres!$D$163,IF(Codes!BU129=3,Paramètres!$D$164,IF(Codes!BU129="A","",0))))),"")</f>
        <v/>
      </c>
      <c r="BT123" s="67" t="str">
        <f>Codes!C129</f>
        <v/>
      </c>
    </row>
    <row r="124" spans="1:72" s="70" customFormat="1" ht="23.25">
      <c r="A124" s="69" t="str">
        <f>Codes!C130</f>
        <v/>
      </c>
      <c r="B124" s="67" t="str">
        <f>IF(Codes!D130&lt;&gt;"",IF(Codes!D130=1,100,IF(Codes!D130=9,Paramètres!$D$162,IF(Codes!D130=2,Paramètres!$D$163,IF(Codes!D130=3,Paramètres!$D$164,IF(Codes!D130="A","",0))))),"")</f>
        <v/>
      </c>
      <c r="C124" s="67" t="str">
        <f>IF(Codes!E130&lt;&gt;"",IF(Codes!E130=1,100,IF(Codes!E130=9,Paramètres!$D$162,IF(Codes!E130=2,Paramètres!$D$163,IF(Codes!E130=3,Paramètres!$D$164,IF(Codes!E130="A","",0))))),"")</f>
        <v/>
      </c>
      <c r="D124" s="67" t="str">
        <f>IF(Codes!F130&lt;&gt;"",IF(Codes!F130=1,100,IF(Codes!F130=9,Paramètres!$D$162,IF(Codes!F130=2,Paramètres!$D$163,IF(Codes!F130=3,Paramètres!$D$164,IF(Codes!F130="A","",0))))),"")</f>
        <v/>
      </c>
      <c r="E124" s="67" t="str">
        <f>IF(Codes!G130&lt;&gt;"",IF(Codes!G130=1,100,IF(Codes!G130=9,Paramètres!$D$162,IF(Codes!G130=2,Paramètres!$D$163,IF(Codes!G130=3,Paramètres!$D$164,IF(Codes!G130="A","",0))))),"")</f>
        <v/>
      </c>
      <c r="F124" s="67" t="str">
        <f>IF(Codes!H130&lt;&gt;"",IF(Codes!H130=1,100,IF(Codes!H130=9,Paramètres!$D$162,IF(Codes!H130=2,Paramètres!$D$163,IF(Codes!H130=3,Paramètres!$D$164,IF(Codes!H130="A","",0))))),"")</f>
        <v/>
      </c>
      <c r="G124" s="67" t="str">
        <f>IF(Codes!I130&lt;&gt;"",IF(Codes!I130=1,100,IF(Codes!I130=9,Paramètres!$D$162,IF(Codes!I130=2,Paramètres!$D$163,IF(Codes!I130=3,Paramètres!$D$164,IF(Codes!I130="A","",0))))),"")</f>
        <v/>
      </c>
      <c r="H124" s="67" t="str">
        <f>IF(Codes!J130&lt;&gt;"",IF(Codes!J130=1,100,IF(Codes!J130=9,Paramètres!$D$162,IF(Codes!J130=2,Paramètres!$D$163,IF(Codes!J130=3,Paramètres!$D$164,IF(Codes!J130="A","",0))))),"")</f>
        <v/>
      </c>
      <c r="I124" s="67" t="str">
        <f>IF(Codes!K130&lt;&gt;"",IF(Codes!K130=1,100,IF(Codes!K130=9,Paramètres!$D$162,IF(Codes!K130=2,Paramètres!$D$163,IF(Codes!K130=3,Paramètres!$D$164,IF(Codes!K130="A","",0))))),"")</f>
        <v/>
      </c>
      <c r="J124" s="67" t="str">
        <f>IF(Codes!L130&lt;&gt;"",IF(Codes!L130=1,100,IF(Codes!L130=9,Paramètres!$D$162,IF(Codes!L130=2,Paramètres!$D$163,IF(Codes!L130=3,Paramètres!$D$164,IF(Codes!L130="A","",0))))),"")</f>
        <v/>
      </c>
      <c r="K124" s="67" t="str">
        <f>IF(Codes!M130&lt;&gt;"",IF(Codes!M130=1,100,IF(Codes!M130=9,Paramètres!$D$162,IF(Codes!M130=2,Paramètres!$D$163,IF(Codes!M130=3,Paramètres!$D$164,IF(Codes!M130="A","",0))))),"")</f>
        <v/>
      </c>
      <c r="L124" s="67" t="str">
        <f>IF(Codes!N130&lt;&gt;"",IF(Codes!N130=1,100,IF(Codes!N130=9,Paramètres!$D$162,IF(Codes!N130=2,Paramètres!$D$163,IF(Codes!N130=3,Paramètres!$D$164,IF(Codes!N130="A","",0))))),"")</f>
        <v/>
      </c>
      <c r="M124" s="67" t="str">
        <f>IF(Codes!O130&lt;&gt;"",IF(Codes!O130=1,100,IF(Codes!O130=9,Paramètres!$D$162,IF(Codes!O130=2,Paramètres!$D$163,IF(Codes!O130=3,Paramètres!$D$164,IF(Codes!O130="A","",0))))),"")</f>
        <v/>
      </c>
      <c r="N124" s="67" t="str">
        <f>IF(Codes!P130&lt;&gt;"",IF(Codes!P130=1,100,IF(Codes!P130=9,Paramètres!$D$162,IF(Codes!P130=2,Paramètres!$D$163,IF(Codes!P130=3,Paramètres!$D$164,IF(Codes!P130="A","",0))))),"")</f>
        <v/>
      </c>
      <c r="O124" s="67" t="str">
        <f>IF(Codes!Q130&lt;&gt;"",IF(Codes!Q130=1,100,IF(Codes!Q130=9,Paramètres!$D$162,IF(Codes!Q130=2,Paramètres!$D$163,IF(Codes!Q130=3,Paramètres!$D$164,IF(Codes!Q130="A","",0))))),"")</f>
        <v/>
      </c>
      <c r="P124" s="67" t="str">
        <f>IF(Codes!R130&lt;&gt;"",IF(Codes!R130=1,100,IF(Codes!R130=9,Paramètres!$D$162,IF(Codes!R130=2,Paramètres!$D$163,IF(Codes!R130=3,Paramètres!$D$164,IF(Codes!R130="A","",0))))),"")</f>
        <v/>
      </c>
      <c r="Q124" s="67" t="str">
        <f>IF(Codes!S130&lt;&gt;"",IF(Codes!S130=1,100,IF(Codes!S130=9,Paramètres!$D$162,IF(Codes!S130=2,Paramètres!$D$163,IF(Codes!S130=3,Paramètres!$D$164,IF(Codes!S130="A","",0))))),"")</f>
        <v/>
      </c>
      <c r="R124" s="67" t="str">
        <f>IF(Codes!T130&lt;&gt;"",IF(Codes!T130=1,100,IF(Codes!T130=9,Paramètres!$D$162,IF(Codes!T130=2,Paramètres!$D$163,IF(Codes!T130=3,Paramètres!$D$164,IF(Codes!T130="A","",0))))),"")</f>
        <v/>
      </c>
      <c r="S124" s="67" t="str">
        <f>IF(Codes!U130&lt;&gt;"",IF(Codes!U130=1,100,IF(Codes!U130=9,Paramètres!$D$162,IF(Codes!U130=2,Paramètres!$D$163,IF(Codes!U130=3,Paramètres!$D$164,IF(Codes!U130="A","",0))))),"")</f>
        <v/>
      </c>
      <c r="T124" s="67" t="str">
        <f>IF(Codes!V130&lt;&gt;"",IF(Codes!V130=1,100,IF(Codes!V130=9,Paramètres!$D$162,IF(Codes!V130=2,Paramètres!$D$163,IF(Codes!V130=3,Paramètres!$D$164,IF(Codes!V130="A","",0))))),"")</f>
        <v/>
      </c>
      <c r="U124" s="67" t="str">
        <f>IF(Codes!W130&lt;&gt;"",IF(Codes!W130=1,100,IF(Codes!W130=9,Paramètres!$D$162,IF(Codes!W130=2,Paramètres!$D$163,IF(Codes!W130=3,Paramètres!$D$164,IF(Codes!W130="A","",0))))),"")</f>
        <v/>
      </c>
      <c r="V124" s="67" t="str">
        <f>IF(Codes!X130&lt;&gt;"",IF(Codes!X130=1,100,IF(Codes!X130=9,Paramètres!$D$162,IF(Codes!X130=2,Paramètres!$D$163,IF(Codes!X130=3,Paramètres!$D$164,IF(Codes!X130="A","",0))))),"")</f>
        <v/>
      </c>
      <c r="W124" s="67" t="str">
        <f>IF(Codes!Y130&lt;&gt;"",IF(Codes!Y130=1,100,IF(Codes!Y130=9,Paramètres!$D$162,IF(Codes!Y130=2,Paramètres!$D$163,IF(Codes!Y130=3,Paramètres!$D$164,IF(Codes!Y130="A","",0))))),"")</f>
        <v/>
      </c>
      <c r="X124" s="67" t="str">
        <f>IF(Codes!Z130&lt;&gt;"",IF(Codes!Z130=1,100,IF(Codes!Z130=9,Paramètres!$D$162,IF(Codes!Z130=2,Paramètres!$D$163,IF(Codes!Z130=3,Paramètres!$D$164,IF(Codes!Z130="A","",0))))),"")</f>
        <v/>
      </c>
      <c r="Y124" s="67" t="str">
        <f>IF(Codes!AA130&lt;&gt;"",IF(Codes!AA130=1,100,IF(Codes!AA130=9,Paramètres!$D$162,IF(Codes!AA130=2,Paramètres!$D$163,IF(Codes!AA130=3,Paramètres!$D$164,IF(Codes!AA130="A","",0))))),"")</f>
        <v/>
      </c>
      <c r="Z124" s="67" t="str">
        <f>IF(Codes!AB130&lt;&gt;"",IF(Codes!AB130=1,100,IF(Codes!AB130=9,Paramètres!$D$162,IF(Codes!AB130=2,Paramètres!$D$163,IF(Codes!AB130=3,Paramètres!$D$164,IF(Codes!AB130="A","",0))))),"")</f>
        <v/>
      </c>
      <c r="AA124" s="67" t="str">
        <f>IF(Codes!AC130&lt;&gt;"",IF(Codes!AC130=1,100,IF(Codes!AC130=9,Paramètres!$D$162,IF(Codes!AC130=2,Paramètres!$D$163,IF(Codes!AC130=3,Paramètres!$D$164,IF(Codes!AC130="A","",0))))),"")</f>
        <v/>
      </c>
      <c r="AB124" s="67" t="str">
        <f>IF(Codes!AD130&lt;&gt;"",IF(Codes!AD130=1,100,IF(Codes!AD130=9,Paramètres!$D$162,IF(Codes!AD130=2,Paramètres!$D$163,IF(Codes!AD130=3,Paramètres!$D$164,IF(Codes!AD130="A","",0))))),"")</f>
        <v/>
      </c>
      <c r="AC124" s="67" t="str">
        <f>IF(Codes!AE130&lt;&gt;"",IF(Codes!AE130=1,100,IF(Codes!AE130=9,Paramètres!$D$162,IF(Codes!AE130=2,Paramètres!$D$163,IF(Codes!AE130=3,Paramètres!$D$164,IF(Codes!AE130="A","",0))))),"")</f>
        <v/>
      </c>
      <c r="AD124" s="67" t="str">
        <f>IF(Codes!AF130&lt;&gt;"",IF(Codes!AF130=1,100,IF(Codes!AF130=9,Paramètres!$D$162,IF(Codes!AF130=2,Paramètres!$D$163,IF(Codes!AF130=3,Paramètres!$D$164,IF(Codes!AF130="A","",0))))),"")</f>
        <v/>
      </c>
      <c r="AE124" s="67" t="str">
        <f>IF(Codes!AG130&lt;&gt;"",IF(Codes!AG130=1,100,IF(Codes!AG130=9,Paramètres!$D$162,IF(Codes!AG130=2,Paramètres!$D$163,IF(Codes!AG130=3,Paramètres!$D$164,IF(Codes!AG130="A","",0))))),"")</f>
        <v/>
      </c>
      <c r="AF124" s="67" t="str">
        <f>IF(Codes!AH130&lt;&gt;"",IF(Codes!AH130=1,100,IF(Codes!AH130=9,Paramètres!$D$162,IF(Codes!AH130=2,Paramètres!$D$163,IF(Codes!AH130=3,Paramètres!$D$164,IF(Codes!AH130="A","",0))))),"")</f>
        <v/>
      </c>
      <c r="AG124" s="67" t="str">
        <f>IF(Codes!AI130&lt;&gt;"",IF(Codes!AI130=1,100,IF(Codes!AI130=9,Paramètres!$D$162,IF(Codes!AI130=2,Paramètres!$D$163,IF(Codes!AI130=3,Paramètres!$D$164,IF(Codes!AI130="A","",0))))),"")</f>
        <v/>
      </c>
      <c r="AH124" s="67" t="str">
        <f>IF(Codes!AJ130&lt;&gt;"",IF(Codes!AJ130=1,100,IF(Codes!AJ130=9,Paramètres!$D$162,IF(Codes!AJ130=2,Paramètres!$D$163,IF(Codes!AJ130=3,Paramètres!$D$164,IF(Codes!AJ130="A","",0))))),"")</f>
        <v/>
      </c>
      <c r="AI124" s="67" t="str">
        <f>IF(Codes!AK130&lt;&gt;"",IF(Codes!AK130=1,100,IF(Codes!AK130=9,Paramètres!$D$162,IF(Codes!AK130=2,Paramètres!$D$163,IF(Codes!AK130=3,Paramètres!$D$164,IF(Codes!AK130="A","",0))))),"")</f>
        <v/>
      </c>
      <c r="AJ124" s="67" t="str">
        <f>IF(Codes!AL130&lt;&gt;"",IF(Codes!AL130=1,100,IF(Codes!AL130=9,Paramètres!$D$162,IF(Codes!AL130=2,Paramètres!$D$163,IF(Codes!AL130=3,Paramètres!$D$164,IF(Codes!AL130="A","",0))))),"")</f>
        <v/>
      </c>
      <c r="AK124" s="67" t="str">
        <f>IF(Codes!AM130&lt;&gt;"",IF(Codes!AM130=1,100,IF(Codes!AM130=9,Paramètres!$D$162,IF(Codes!AM130=2,Paramètres!$D$163,IF(Codes!AM130=3,Paramètres!$D$164,IF(Codes!AM130="A","",0))))),"")</f>
        <v/>
      </c>
      <c r="AL124" s="67" t="str">
        <f>IF(Codes!AN130&lt;&gt;"",IF(Codes!AN130=1,100,IF(Codes!AN130=9,Paramètres!$D$162,IF(Codes!AN130=2,Paramètres!$D$163,IF(Codes!AN130=3,Paramètres!$D$164,IF(Codes!AN130="A","",0))))),"")</f>
        <v/>
      </c>
      <c r="AM124" s="67" t="str">
        <f>IF(Codes!AO130&lt;&gt;"",IF(Codes!AO130=1,100,IF(Codes!AO130=9,50,IF(Codes!AO130=2,Paramètres!$D$163,IF(Codes!AO130=3,Paramètres!$D$164,IF(Codes!AO130="A","",0))))),"")</f>
        <v/>
      </c>
      <c r="AN124" s="67" t="str">
        <f>IF(Codes!AP130&lt;&gt;"",IF(Codes!AP130=1,100,IF(Codes!AP130=9,50,IF(Codes!AP130=2,Paramètres!$D$163,IF(Codes!AP130=3,Paramètres!$D$164,IF(Codes!AP130="A","",0))))),"")</f>
        <v/>
      </c>
      <c r="AO124" s="67" t="str">
        <f>IF(Codes!AQ130&lt;&gt;"",IF(Codes!AQ130=1,100,IF(Codes!AQ130=9,50,IF(Codes!AQ130=2,Paramètres!$D$163,IF(Codes!AQ130=3,Paramètres!$D$164,IF(Codes!AQ130="A","",0))))),"")</f>
        <v/>
      </c>
      <c r="AP124" s="67" t="str">
        <f>IF(Codes!AR130&lt;&gt;"",IF(Codes!AR130=1,100,IF(Codes!AR130=9,50,IF(Codes!AR130=2,Paramètres!$D$163,IF(Codes!AR130=3,Paramètres!$D$164,IF(Codes!AR130="A","",0))))),"")</f>
        <v/>
      </c>
      <c r="AQ124" s="67" t="str">
        <f>IF(Codes!AS130&lt;&gt;"",IF(Codes!AS130=1,100,IF(Codes!AS130=9,Paramètres!$D$162,IF(Codes!AS130=2,Paramètres!$D$163,IF(Codes!AS130=3,Paramètres!$D$164,IF(Codes!AS130="A","",0))))),"")</f>
        <v/>
      </c>
      <c r="AR124" s="67" t="str">
        <f>IF(Codes!AT130&lt;&gt;"",IF(Codes!AT130=1,100,IF(Codes!AT130=9,50,IF(Codes!AT130=2,Paramètres!$D$163,IF(Codes!AT130=3,Paramètres!$D$164,IF(Codes!AT130="A","",0))))),"")</f>
        <v/>
      </c>
      <c r="AS124" s="67" t="str">
        <f>IF(Codes!AU130&lt;&gt;"",IF(Codes!AU130=1,100,IF(Codes!AU130=9,Paramètres!$D$162,IF(Codes!AU130=2,Paramètres!$D$163,IF(Codes!AU130=3,Paramètres!$D$164,IF(Codes!AU130="A","",0))))),"")</f>
        <v/>
      </c>
      <c r="AT124" s="67" t="str">
        <f>IF(Codes!AV130&lt;&gt;"",IF(Codes!AV130=1,100,IF(Codes!AV130=9,50,IF(Codes!AV130=2,Paramètres!$D$163,IF(Codes!AV130=3,Paramètres!$D$164,IF(Codes!AV130="A","",0))))),"")</f>
        <v/>
      </c>
      <c r="AU124" s="67" t="str">
        <f>IF(Codes!AW130&lt;&gt;"",IF(Codes!AW130=1,100,IF(Codes!AW130=9,Paramètres!$D$162,IF(Codes!AW130=2,Paramètres!$D$163,IF(Codes!AW130=3,Paramètres!$D$164,IF(Codes!AW130="A","",0))))),"")</f>
        <v/>
      </c>
      <c r="AV124" s="67" t="str">
        <f>IF(Codes!AX130&lt;&gt;"",IF(Codes!AX130=1,100,IF(Codes!AX130=9,Paramètres!$D$162,IF(Codes!AX130=2,Paramètres!$D$163,IF(Codes!AX130=3,Paramètres!$D$164,IF(Codes!AX130="A","",0))))),"")</f>
        <v/>
      </c>
      <c r="AW124" s="67" t="str">
        <f>IF(Codes!AY130&lt;&gt;"",IF(Codes!AY130=1,100,IF(Codes!AY130=9,Paramètres!$D$162,IF(Codes!AY130=2,Paramètres!$D$163,IF(Codes!AY130=3,Paramètres!$D$164,IF(Codes!AY130="A","",0))))),"")</f>
        <v/>
      </c>
      <c r="AX124" s="67" t="str">
        <f>IF(Codes!AZ130&lt;&gt;"",IF(Codes!AZ130=1,100,IF(Codes!AZ130=9,50,IF(Codes!AZ130=2,Paramètres!$D$163,IF(Codes!AZ130=3,Paramètres!$D$164,IF(Codes!AZ130="A","",0))))),"")</f>
        <v/>
      </c>
      <c r="AY124" s="67" t="str">
        <f>IF(Codes!BA130&lt;&gt;"",IF(Codes!BA130=1,100,IF(Codes!BA130=9,Paramètres!$D$162,IF(Codes!BA130=2,Paramètres!$D$163,IF(Codes!BA130=3,Paramètres!$D$164,IF(Codes!BA130="A","",0))))),"")</f>
        <v/>
      </c>
      <c r="AZ124" s="67" t="str">
        <f>IF(Codes!BB130&lt;&gt;"",IF(Codes!BB130=1,100,IF(Codes!BB130=9,Paramètres!$D$162,IF(Codes!BB130=2,Paramètres!$D$163,IF(Codes!BB130=3,Paramètres!$D$164,IF(Codes!BB130="A","",0))))),"")</f>
        <v/>
      </c>
      <c r="BA124" s="67" t="str">
        <f>IF(Codes!BC130&lt;&gt;"",IF(Codes!BC130=1,100,IF(Codes!BC130=9,Paramètres!$D$162,IF(Codes!BC130=2,Paramètres!$D$163,IF(Codes!BC130=3,Paramètres!$D$164,IF(Codes!BC130="A","",0))))),"")</f>
        <v/>
      </c>
      <c r="BB124" s="67" t="str">
        <f>IF(Codes!BD130&lt;&gt;"",IF(Codes!BD130=1,100,IF(Codes!BD130=9,Paramètres!$D$162,IF(Codes!BD130=2,Paramètres!$D$163,IF(Codes!BD130=3,Paramètres!$D$164,IF(Codes!BD130="A","",0))))),"")</f>
        <v/>
      </c>
      <c r="BC124" s="67" t="str">
        <f>IF(Codes!BE130&lt;&gt;"",IF(Codes!BE130=1,100,IF(Codes!BE130=9,Paramètres!$D$162,IF(Codes!BE130=2,Paramètres!$D$163,IF(Codes!BE130=3,Paramètres!$D$164,IF(Codes!BE130="A","",0))))),"")</f>
        <v/>
      </c>
      <c r="BD124" s="67" t="str">
        <f>IF(Codes!BF130&lt;&gt;"",IF(Codes!BF130=1,100,IF(Codes!BF130=9,Paramètres!$D$162,IF(Codes!BF130=2,Paramètres!$D$163,IF(Codes!BF130=3,Paramètres!$D$164,IF(Codes!BF130="A","",0))))),"")</f>
        <v/>
      </c>
      <c r="BE124" s="67" t="str">
        <f>IF(Codes!BG130&lt;&gt;"",IF(Codes!BG130=1,100,IF(Codes!BG130=9,Paramètres!$D$162,IF(Codes!BG130=2,Paramètres!$D$163,IF(Codes!BG130=3,Paramètres!$D$164,IF(Codes!BG130="A","",0))))),"")</f>
        <v/>
      </c>
      <c r="BF124" s="67" t="str">
        <f>IF(Codes!BH130&lt;&gt;"",IF(Codes!BH130=1,100,IF(Codes!BH130=9,Paramètres!$D$162,IF(Codes!BH130=2,Paramètres!$D$163,IF(Codes!BH130=3,Paramètres!$D$164,IF(Codes!BH130="A","",0))))),"")</f>
        <v/>
      </c>
      <c r="BG124" s="67" t="str">
        <f>IF(Codes!BI130&lt;&gt;"",IF(Codes!BI130=1,100,IF(Codes!BI130=9,Paramètres!$D$162,IF(Codes!BI130=2,Paramètres!$D$163,IF(Codes!BI130=3,Paramètres!$D$164,IF(Codes!BI130="A","",0))))),"")</f>
        <v/>
      </c>
      <c r="BH124" s="67" t="str">
        <f>IF(Codes!BJ130&lt;&gt;"",IF(Codes!BJ130=1,100,IF(Codes!BJ130=9,50,IF(Codes!BJ130=2,Paramètres!$D$163,IF(Codes!BJ130=3,Paramètres!$D$164,IF(Codes!BJ130="A","",0))))),"")</f>
        <v/>
      </c>
      <c r="BI124" s="67" t="str">
        <f>IF(Codes!BK130&lt;&gt;"",IF(Codes!BK130=1,100,IF(Codes!BK130=9,Paramètres!$D$162,IF(Codes!BK130=2,Paramètres!$D$163,IF(Codes!BK130=3,Paramètres!$D$164,IF(Codes!BK130="A","",0))))),"")</f>
        <v/>
      </c>
      <c r="BJ124" s="67" t="str">
        <f>IF(Codes!BL130&lt;&gt;"",IF(Codes!BL130=1,100,IF(Codes!BL130=9,Paramètres!$D$162,IF(Codes!BL130=2,Paramètres!$D$163,IF(Codes!BL130=3,Paramètres!$D$164,IF(Codes!BL130="A","",0))))),"")</f>
        <v/>
      </c>
      <c r="BK124" s="67" t="str">
        <f>IF(Codes!BM130&lt;&gt;"",IF(Codes!BM130=1,100,IF(Codes!BM130=9,Paramètres!$D$162,IF(Codes!BM130=2,Paramètres!$D$163,IF(Codes!BM130=3,Paramètres!$D$164,IF(Codes!BM130="A","",0))))),"")</f>
        <v/>
      </c>
      <c r="BL124" s="67" t="str">
        <f>IF(Codes!BN130&lt;&gt;"",IF(Codes!BN130=1,100,IF(Codes!BN130=9,Paramètres!$D$162,IF(Codes!BN130=2,Paramètres!$D$163,IF(Codes!BN130=3,Paramètres!$D$164,IF(Codes!BN130="A","",0))))),"")</f>
        <v/>
      </c>
      <c r="BM124" s="67" t="str">
        <f>IF(Codes!BO130&lt;&gt;"",IF(Codes!BO130=1,100,IF(Codes!BO130=9,Paramètres!$D$162,IF(Codes!BO130=2,Paramètres!$D$163,IF(Codes!BO130=3,Paramètres!$D$164,IF(Codes!BO130="A","",0))))),"")</f>
        <v/>
      </c>
      <c r="BN124" s="67" t="str">
        <f>IF(Codes!BP130&lt;&gt;"",IF(Codes!BP130=1,100,IF(Codes!BP130=9,Paramètres!$D$162,IF(Codes!BP130=2,Paramètres!$D$163,IF(Codes!BP130=3,Paramètres!$D$164,IF(Codes!BP130="A","",0))))),"")</f>
        <v/>
      </c>
      <c r="BO124" s="67" t="str">
        <f>IF(Codes!BQ130&lt;&gt;"",IF(Codes!BQ130=1,100,IF(Codes!BQ130=9,Paramètres!$D$162,IF(Codes!BQ130=2,Paramètres!$D$163,IF(Codes!BQ130=3,Paramètres!$D$164,IF(Codes!BQ130="A","",0))))),"")</f>
        <v/>
      </c>
      <c r="BP124" s="67" t="str">
        <f>IF(Codes!BR130&lt;&gt;"",IF(Codes!BR130=1,100,IF(Codes!BR130=9,Paramètres!$D$162,IF(Codes!BR130=2,Paramètres!$D$163,IF(Codes!BR130=3,Paramètres!$D$164,IF(Codes!BR130="A","",0))))),"")</f>
        <v/>
      </c>
      <c r="BQ124" s="67" t="str">
        <f>IF(Codes!BS130&lt;&gt;"",IF(Codes!BS130=1,100,IF(Codes!BS130=9,Paramètres!$D$162,IF(Codes!BS130=2,Paramètres!$D$163,IF(Codes!BS130=3,Paramètres!$D$164,IF(Codes!BS130="A","",0))))),"")</f>
        <v/>
      </c>
      <c r="BR124" s="67" t="str">
        <f>IF(Codes!BT130&lt;&gt;"",IF(Codes!BT130=1,100,IF(Codes!BT130=9,Paramètres!$D$162,IF(Codes!BT130=2,Paramètres!$D$163,IF(Codes!BT130=3,Paramètres!$D$164,IF(Codes!BT130="A","",0))))),"")</f>
        <v/>
      </c>
      <c r="BS124" s="67" t="str">
        <f>IF(Codes!BU130&lt;&gt;"",IF(Codes!BU130=1,100,IF(Codes!BU130=9,Paramètres!$D$162,IF(Codes!BU130=2,Paramètres!$D$163,IF(Codes!BU130=3,Paramètres!$D$164,IF(Codes!BU130="A","",0))))),"")</f>
        <v/>
      </c>
      <c r="BT124" s="67" t="str">
        <f>Codes!C130</f>
        <v/>
      </c>
    </row>
    <row r="125" spans="1:72" s="70" customFormat="1" ht="23.25">
      <c r="A125" s="69" t="str">
        <f>Codes!C131</f>
        <v/>
      </c>
      <c r="B125" s="67" t="str">
        <f>IF(Codes!D131&lt;&gt;"",IF(Codes!D131=1,100,IF(Codes!D131=9,Paramètres!$D$162,IF(Codes!D131=2,Paramètres!$D$163,IF(Codes!D131=3,Paramètres!$D$164,IF(Codes!D131="A","",0))))),"")</f>
        <v/>
      </c>
      <c r="C125" s="67" t="str">
        <f>IF(Codes!E131&lt;&gt;"",IF(Codes!E131=1,100,IF(Codes!E131=9,Paramètres!$D$162,IF(Codes!E131=2,Paramètres!$D$163,IF(Codes!E131=3,Paramètres!$D$164,IF(Codes!E131="A","",0))))),"")</f>
        <v/>
      </c>
      <c r="D125" s="67" t="str">
        <f>IF(Codes!F131&lt;&gt;"",IF(Codes!F131=1,100,IF(Codes!F131=9,Paramètres!$D$162,IF(Codes!F131=2,Paramètres!$D$163,IF(Codes!F131=3,Paramètres!$D$164,IF(Codes!F131="A","",0))))),"")</f>
        <v/>
      </c>
      <c r="E125" s="67" t="str">
        <f>IF(Codes!G131&lt;&gt;"",IF(Codes!G131=1,100,IF(Codes!G131=9,Paramètres!$D$162,IF(Codes!G131=2,Paramètres!$D$163,IF(Codes!G131=3,Paramètres!$D$164,IF(Codes!G131="A","",0))))),"")</f>
        <v/>
      </c>
      <c r="F125" s="67" t="str">
        <f>IF(Codes!H131&lt;&gt;"",IF(Codes!H131=1,100,IF(Codes!H131=9,Paramètres!$D$162,IF(Codes!H131=2,Paramètres!$D$163,IF(Codes!H131=3,Paramètres!$D$164,IF(Codes!H131="A","",0))))),"")</f>
        <v/>
      </c>
      <c r="G125" s="67" t="str">
        <f>IF(Codes!I131&lt;&gt;"",IF(Codes!I131=1,100,IF(Codes!I131=9,Paramètres!$D$162,IF(Codes!I131=2,Paramètres!$D$163,IF(Codes!I131=3,Paramètres!$D$164,IF(Codes!I131="A","",0))))),"")</f>
        <v/>
      </c>
      <c r="H125" s="67" t="str">
        <f>IF(Codes!J131&lt;&gt;"",IF(Codes!J131=1,100,IF(Codes!J131=9,Paramètres!$D$162,IF(Codes!J131=2,Paramètres!$D$163,IF(Codes!J131=3,Paramètres!$D$164,IF(Codes!J131="A","",0))))),"")</f>
        <v/>
      </c>
      <c r="I125" s="67" t="str">
        <f>IF(Codes!K131&lt;&gt;"",IF(Codes!K131=1,100,IF(Codes!K131=9,Paramètres!$D$162,IF(Codes!K131=2,Paramètres!$D$163,IF(Codes!K131=3,Paramètres!$D$164,IF(Codes!K131="A","",0))))),"")</f>
        <v/>
      </c>
      <c r="J125" s="67" t="str">
        <f>IF(Codes!L131&lt;&gt;"",IF(Codes!L131=1,100,IF(Codes!L131=9,Paramètres!$D$162,IF(Codes!L131=2,Paramètres!$D$163,IF(Codes!L131=3,Paramètres!$D$164,IF(Codes!L131="A","",0))))),"")</f>
        <v/>
      </c>
      <c r="K125" s="67" t="str">
        <f>IF(Codes!M131&lt;&gt;"",IF(Codes!M131=1,100,IF(Codes!M131=9,Paramètres!$D$162,IF(Codes!M131=2,Paramètres!$D$163,IF(Codes!M131=3,Paramètres!$D$164,IF(Codes!M131="A","",0))))),"")</f>
        <v/>
      </c>
      <c r="L125" s="67" t="str">
        <f>IF(Codes!N131&lt;&gt;"",IF(Codes!N131=1,100,IF(Codes!N131=9,Paramètres!$D$162,IF(Codes!N131=2,Paramètres!$D$163,IF(Codes!N131=3,Paramètres!$D$164,IF(Codes!N131="A","",0))))),"")</f>
        <v/>
      </c>
      <c r="M125" s="67" t="str">
        <f>IF(Codes!O131&lt;&gt;"",IF(Codes!O131=1,100,IF(Codes!O131=9,Paramètres!$D$162,IF(Codes!O131=2,Paramètres!$D$163,IF(Codes!O131=3,Paramètres!$D$164,IF(Codes!O131="A","",0))))),"")</f>
        <v/>
      </c>
      <c r="N125" s="67" t="str">
        <f>IF(Codes!P131&lt;&gt;"",IF(Codes!P131=1,100,IF(Codes!P131=9,Paramètres!$D$162,IF(Codes!P131=2,Paramètres!$D$163,IF(Codes!P131=3,Paramètres!$D$164,IF(Codes!P131="A","",0))))),"")</f>
        <v/>
      </c>
      <c r="O125" s="67" t="str">
        <f>IF(Codes!Q131&lt;&gt;"",IF(Codes!Q131=1,100,IF(Codes!Q131=9,Paramètres!$D$162,IF(Codes!Q131=2,Paramètres!$D$163,IF(Codes!Q131=3,Paramètres!$D$164,IF(Codes!Q131="A","",0))))),"")</f>
        <v/>
      </c>
      <c r="P125" s="67" t="str">
        <f>IF(Codes!R131&lt;&gt;"",IF(Codes!R131=1,100,IF(Codes!R131=9,Paramètres!$D$162,IF(Codes!R131=2,Paramètres!$D$163,IF(Codes!R131=3,Paramètres!$D$164,IF(Codes!R131="A","",0))))),"")</f>
        <v/>
      </c>
      <c r="Q125" s="67" t="str">
        <f>IF(Codes!S131&lt;&gt;"",IF(Codes!S131=1,100,IF(Codes!S131=9,Paramètres!$D$162,IF(Codes!S131=2,Paramètres!$D$163,IF(Codes!S131=3,Paramètres!$D$164,IF(Codes!S131="A","",0))))),"")</f>
        <v/>
      </c>
      <c r="R125" s="67" t="str">
        <f>IF(Codes!T131&lt;&gt;"",IF(Codes!T131=1,100,IF(Codes!T131=9,Paramètres!$D$162,IF(Codes!T131=2,Paramètres!$D$163,IF(Codes!T131=3,Paramètres!$D$164,IF(Codes!T131="A","",0))))),"")</f>
        <v/>
      </c>
      <c r="S125" s="67" t="str">
        <f>IF(Codes!U131&lt;&gt;"",IF(Codes!U131=1,100,IF(Codes!U131=9,Paramètres!$D$162,IF(Codes!U131=2,Paramètres!$D$163,IF(Codes!U131=3,Paramètres!$D$164,IF(Codes!U131="A","",0))))),"")</f>
        <v/>
      </c>
      <c r="T125" s="67" t="str">
        <f>IF(Codes!V131&lt;&gt;"",IF(Codes!V131=1,100,IF(Codes!V131=9,Paramètres!$D$162,IF(Codes!V131=2,Paramètres!$D$163,IF(Codes!V131=3,Paramètres!$D$164,IF(Codes!V131="A","",0))))),"")</f>
        <v/>
      </c>
      <c r="U125" s="67" t="str">
        <f>IF(Codes!W131&lt;&gt;"",IF(Codes!W131=1,100,IF(Codes!W131=9,Paramètres!$D$162,IF(Codes!W131=2,Paramètres!$D$163,IF(Codes!W131=3,Paramètres!$D$164,IF(Codes!W131="A","",0))))),"")</f>
        <v/>
      </c>
      <c r="V125" s="67" t="str">
        <f>IF(Codes!X131&lt;&gt;"",IF(Codes!X131=1,100,IF(Codes!X131=9,Paramètres!$D$162,IF(Codes!X131=2,Paramètres!$D$163,IF(Codes!X131=3,Paramètres!$D$164,IF(Codes!X131="A","",0))))),"")</f>
        <v/>
      </c>
      <c r="W125" s="67" t="str">
        <f>IF(Codes!Y131&lt;&gt;"",IF(Codes!Y131=1,100,IF(Codes!Y131=9,Paramètres!$D$162,IF(Codes!Y131=2,Paramètres!$D$163,IF(Codes!Y131=3,Paramètres!$D$164,IF(Codes!Y131="A","",0))))),"")</f>
        <v/>
      </c>
      <c r="X125" s="67" t="str">
        <f>IF(Codes!Z131&lt;&gt;"",IF(Codes!Z131=1,100,IF(Codes!Z131=9,Paramètres!$D$162,IF(Codes!Z131=2,Paramètres!$D$163,IF(Codes!Z131=3,Paramètres!$D$164,IF(Codes!Z131="A","",0))))),"")</f>
        <v/>
      </c>
      <c r="Y125" s="67" t="str">
        <f>IF(Codes!AA131&lt;&gt;"",IF(Codes!AA131=1,100,IF(Codes!AA131=9,Paramètres!$D$162,IF(Codes!AA131=2,Paramètres!$D$163,IF(Codes!AA131=3,Paramètres!$D$164,IF(Codes!AA131="A","",0))))),"")</f>
        <v/>
      </c>
      <c r="Z125" s="67" t="str">
        <f>IF(Codes!AB131&lt;&gt;"",IF(Codes!AB131=1,100,IF(Codes!AB131=9,Paramètres!$D$162,IF(Codes!AB131=2,Paramètres!$D$163,IF(Codes!AB131=3,Paramètres!$D$164,IF(Codes!AB131="A","",0))))),"")</f>
        <v/>
      </c>
      <c r="AA125" s="67" t="str">
        <f>IF(Codes!AC131&lt;&gt;"",IF(Codes!AC131=1,100,IF(Codes!AC131=9,Paramètres!$D$162,IF(Codes!AC131=2,Paramètres!$D$163,IF(Codes!AC131=3,Paramètres!$D$164,IF(Codes!AC131="A","",0))))),"")</f>
        <v/>
      </c>
      <c r="AB125" s="67" t="str">
        <f>IF(Codes!AD131&lt;&gt;"",IF(Codes!AD131=1,100,IF(Codes!AD131=9,Paramètres!$D$162,IF(Codes!AD131=2,Paramètres!$D$163,IF(Codes!AD131=3,Paramètres!$D$164,IF(Codes!AD131="A","",0))))),"")</f>
        <v/>
      </c>
      <c r="AC125" s="67" t="str">
        <f>IF(Codes!AE131&lt;&gt;"",IF(Codes!AE131=1,100,IF(Codes!AE131=9,Paramètres!$D$162,IF(Codes!AE131=2,Paramètres!$D$163,IF(Codes!AE131=3,Paramètres!$D$164,IF(Codes!AE131="A","",0))))),"")</f>
        <v/>
      </c>
      <c r="AD125" s="67" t="str">
        <f>IF(Codes!AF131&lt;&gt;"",IF(Codes!AF131=1,100,IF(Codes!AF131=9,Paramètres!$D$162,IF(Codes!AF131=2,Paramètres!$D$163,IF(Codes!AF131=3,Paramètres!$D$164,IF(Codes!AF131="A","",0))))),"")</f>
        <v/>
      </c>
      <c r="AE125" s="67" t="str">
        <f>IF(Codes!AG131&lt;&gt;"",IF(Codes!AG131=1,100,IF(Codes!AG131=9,Paramètres!$D$162,IF(Codes!AG131=2,Paramètres!$D$163,IF(Codes!AG131=3,Paramètres!$D$164,IF(Codes!AG131="A","",0))))),"")</f>
        <v/>
      </c>
      <c r="AF125" s="67" t="str">
        <f>IF(Codes!AH131&lt;&gt;"",IF(Codes!AH131=1,100,IF(Codes!AH131=9,Paramètres!$D$162,IF(Codes!AH131=2,Paramètres!$D$163,IF(Codes!AH131=3,Paramètres!$D$164,IF(Codes!AH131="A","",0))))),"")</f>
        <v/>
      </c>
      <c r="AG125" s="67" t="str">
        <f>IF(Codes!AI131&lt;&gt;"",IF(Codes!AI131=1,100,IF(Codes!AI131=9,Paramètres!$D$162,IF(Codes!AI131=2,Paramètres!$D$163,IF(Codes!AI131=3,Paramètres!$D$164,IF(Codes!AI131="A","",0))))),"")</f>
        <v/>
      </c>
      <c r="AH125" s="67" t="str">
        <f>IF(Codes!AJ131&lt;&gt;"",IF(Codes!AJ131=1,100,IF(Codes!AJ131=9,Paramètres!$D$162,IF(Codes!AJ131=2,Paramètres!$D$163,IF(Codes!AJ131=3,Paramètres!$D$164,IF(Codes!AJ131="A","",0))))),"")</f>
        <v/>
      </c>
      <c r="AI125" s="67" t="str">
        <f>IF(Codes!AK131&lt;&gt;"",IF(Codes!AK131=1,100,IF(Codes!AK131=9,Paramètres!$D$162,IF(Codes!AK131=2,Paramètres!$D$163,IF(Codes!AK131=3,Paramètres!$D$164,IF(Codes!AK131="A","",0))))),"")</f>
        <v/>
      </c>
      <c r="AJ125" s="67" t="str">
        <f>IF(Codes!AL131&lt;&gt;"",IF(Codes!AL131=1,100,IF(Codes!AL131=9,Paramètres!$D$162,IF(Codes!AL131=2,Paramètres!$D$163,IF(Codes!AL131=3,Paramètres!$D$164,IF(Codes!AL131="A","",0))))),"")</f>
        <v/>
      </c>
      <c r="AK125" s="67" t="str">
        <f>IF(Codes!AM131&lt;&gt;"",IF(Codes!AM131=1,100,IF(Codes!AM131=9,Paramètres!$D$162,IF(Codes!AM131=2,Paramètres!$D$163,IF(Codes!AM131=3,Paramètres!$D$164,IF(Codes!AM131="A","",0))))),"")</f>
        <v/>
      </c>
      <c r="AL125" s="67" t="str">
        <f>IF(Codes!AN131&lt;&gt;"",IF(Codes!AN131=1,100,IF(Codes!AN131=9,Paramètres!$D$162,IF(Codes!AN131=2,Paramètres!$D$163,IF(Codes!AN131=3,Paramètres!$D$164,IF(Codes!AN131="A","",0))))),"")</f>
        <v/>
      </c>
      <c r="AM125" s="67" t="str">
        <f>IF(Codes!AO131&lt;&gt;"",IF(Codes!AO131=1,100,IF(Codes!AO131=9,50,IF(Codes!AO131=2,Paramètres!$D$163,IF(Codes!AO131=3,Paramètres!$D$164,IF(Codes!AO131="A","",0))))),"")</f>
        <v/>
      </c>
      <c r="AN125" s="67" t="str">
        <f>IF(Codes!AP131&lt;&gt;"",IF(Codes!AP131=1,100,IF(Codes!AP131=9,50,IF(Codes!AP131=2,Paramètres!$D$163,IF(Codes!AP131=3,Paramètres!$D$164,IF(Codes!AP131="A","",0))))),"")</f>
        <v/>
      </c>
      <c r="AO125" s="67" t="str">
        <f>IF(Codes!AQ131&lt;&gt;"",IF(Codes!AQ131=1,100,IF(Codes!AQ131=9,50,IF(Codes!AQ131=2,Paramètres!$D$163,IF(Codes!AQ131=3,Paramètres!$D$164,IF(Codes!AQ131="A","",0))))),"")</f>
        <v/>
      </c>
      <c r="AP125" s="67" t="str">
        <f>IF(Codes!AR131&lt;&gt;"",IF(Codes!AR131=1,100,IF(Codes!AR131=9,50,IF(Codes!AR131=2,Paramètres!$D$163,IF(Codes!AR131=3,Paramètres!$D$164,IF(Codes!AR131="A","",0))))),"")</f>
        <v/>
      </c>
      <c r="AQ125" s="67" t="str">
        <f>IF(Codes!AS131&lt;&gt;"",IF(Codes!AS131=1,100,IF(Codes!AS131=9,Paramètres!$D$162,IF(Codes!AS131=2,Paramètres!$D$163,IF(Codes!AS131=3,Paramètres!$D$164,IF(Codes!AS131="A","",0))))),"")</f>
        <v/>
      </c>
      <c r="AR125" s="67" t="str">
        <f>IF(Codes!AT131&lt;&gt;"",IF(Codes!AT131=1,100,IF(Codes!AT131=9,50,IF(Codes!AT131=2,Paramètres!$D$163,IF(Codes!AT131=3,Paramètres!$D$164,IF(Codes!AT131="A","",0))))),"")</f>
        <v/>
      </c>
      <c r="AS125" s="67" t="str">
        <f>IF(Codes!AU131&lt;&gt;"",IF(Codes!AU131=1,100,IF(Codes!AU131=9,Paramètres!$D$162,IF(Codes!AU131=2,Paramètres!$D$163,IF(Codes!AU131=3,Paramètres!$D$164,IF(Codes!AU131="A","",0))))),"")</f>
        <v/>
      </c>
      <c r="AT125" s="67" t="str">
        <f>IF(Codes!AV131&lt;&gt;"",IF(Codes!AV131=1,100,IF(Codes!AV131=9,50,IF(Codes!AV131=2,Paramètres!$D$163,IF(Codes!AV131=3,Paramètres!$D$164,IF(Codes!AV131="A","",0))))),"")</f>
        <v/>
      </c>
      <c r="AU125" s="67" t="str">
        <f>IF(Codes!AW131&lt;&gt;"",IF(Codes!AW131=1,100,IF(Codes!AW131=9,Paramètres!$D$162,IF(Codes!AW131=2,Paramètres!$D$163,IF(Codes!AW131=3,Paramètres!$D$164,IF(Codes!AW131="A","",0))))),"")</f>
        <v/>
      </c>
      <c r="AV125" s="67" t="str">
        <f>IF(Codes!AX131&lt;&gt;"",IF(Codes!AX131=1,100,IF(Codes!AX131=9,Paramètres!$D$162,IF(Codes!AX131=2,Paramètres!$D$163,IF(Codes!AX131=3,Paramètres!$D$164,IF(Codes!AX131="A","",0))))),"")</f>
        <v/>
      </c>
      <c r="AW125" s="67" t="str">
        <f>IF(Codes!AY131&lt;&gt;"",IF(Codes!AY131=1,100,IF(Codes!AY131=9,Paramètres!$D$162,IF(Codes!AY131=2,Paramètres!$D$163,IF(Codes!AY131=3,Paramètres!$D$164,IF(Codes!AY131="A","",0))))),"")</f>
        <v/>
      </c>
      <c r="AX125" s="67" t="str">
        <f>IF(Codes!AZ131&lt;&gt;"",IF(Codes!AZ131=1,100,IF(Codes!AZ131=9,50,IF(Codes!AZ131=2,Paramètres!$D$163,IF(Codes!AZ131=3,Paramètres!$D$164,IF(Codes!AZ131="A","",0))))),"")</f>
        <v/>
      </c>
      <c r="AY125" s="67" t="str">
        <f>IF(Codes!BA131&lt;&gt;"",IF(Codes!BA131=1,100,IF(Codes!BA131=9,Paramètres!$D$162,IF(Codes!BA131=2,Paramètres!$D$163,IF(Codes!BA131=3,Paramètres!$D$164,IF(Codes!BA131="A","",0))))),"")</f>
        <v/>
      </c>
      <c r="AZ125" s="67" t="str">
        <f>IF(Codes!BB131&lt;&gt;"",IF(Codes!BB131=1,100,IF(Codes!BB131=9,Paramètres!$D$162,IF(Codes!BB131=2,Paramètres!$D$163,IF(Codes!BB131=3,Paramètres!$D$164,IF(Codes!BB131="A","",0))))),"")</f>
        <v/>
      </c>
      <c r="BA125" s="67" t="str">
        <f>IF(Codes!BC131&lt;&gt;"",IF(Codes!BC131=1,100,IF(Codes!BC131=9,Paramètres!$D$162,IF(Codes!BC131=2,Paramètres!$D$163,IF(Codes!BC131=3,Paramètres!$D$164,IF(Codes!BC131="A","",0))))),"")</f>
        <v/>
      </c>
      <c r="BB125" s="67" t="str">
        <f>IF(Codes!BD131&lt;&gt;"",IF(Codes!BD131=1,100,IF(Codes!BD131=9,Paramètres!$D$162,IF(Codes!BD131=2,Paramètres!$D$163,IF(Codes!BD131=3,Paramètres!$D$164,IF(Codes!BD131="A","",0))))),"")</f>
        <v/>
      </c>
      <c r="BC125" s="67" t="str">
        <f>IF(Codes!BE131&lt;&gt;"",IF(Codes!BE131=1,100,IF(Codes!BE131=9,Paramètres!$D$162,IF(Codes!BE131=2,Paramètres!$D$163,IF(Codes!BE131=3,Paramètres!$D$164,IF(Codes!BE131="A","",0))))),"")</f>
        <v/>
      </c>
      <c r="BD125" s="67" t="str">
        <f>IF(Codes!BF131&lt;&gt;"",IF(Codes!BF131=1,100,IF(Codes!BF131=9,Paramètres!$D$162,IF(Codes!BF131=2,Paramètres!$D$163,IF(Codes!BF131=3,Paramètres!$D$164,IF(Codes!BF131="A","",0))))),"")</f>
        <v/>
      </c>
      <c r="BE125" s="67" t="str">
        <f>IF(Codes!BG131&lt;&gt;"",IF(Codes!BG131=1,100,IF(Codes!BG131=9,Paramètres!$D$162,IF(Codes!BG131=2,Paramètres!$D$163,IF(Codes!BG131=3,Paramètres!$D$164,IF(Codes!BG131="A","",0))))),"")</f>
        <v/>
      </c>
      <c r="BF125" s="67" t="str">
        <f>IF(Codes!BH131&lt;&gt;"",IF(Codes!BH131=1,100,IF(Codes!BH131=9,Paramètres!$D$162,IF(Codes!BH131=2,Paramètres!$D$163,IF(Codes!BH131=3,Paramètres!$D$164,IF(Codes!BH131="A","",0))))),"")</f>
        <v/>
      </c>
      <c r="BG125" s="67" t="str">
        <f>IF(Codes!BI131&lt;&gt;"",IF(Codes!BI131=1,100,IF(Codes!BI131=9,Paramètres!$D$162,IF(Codes!BI131=2,Paramètres!$D$163,IF(Codes!BI131=3,Paramètres!$D$164,IF(Codes!BI131="A","",0))))),"")</f>
        <v/>
      </c>
      <c r="BH125" s="67" t="str">
        <f>IF(Codes!BJ131&lt;&gt;"",IF(Codes!BJ131=1,100,IF(Codes!BJ131=9,50,IF(Codes!BJ131=2,Paramètres!$D$163,IF(Codes!BJ131=3,Paramètres!$D$164,IF(Codes!BJ131="A","",0))))),"")</f>
        <v/>
      </c>
      <c r="BI125" s="67" t="str">
        <f>IF(Codes!BK131&lt;&gt;"",IF(Codes!BK131=1,100,IF(Codes!BK131=9,Paramètres!$D$162,IF(Codes!BK131=2,Paramètres!$D$163,IF(Codes!BK131=3,Paramètres!$D$164,IF(Codes!BK131="A","",0))))),"")</f>
        <v/>
      </c>
      <c r="BJ125" s="67" t="str">
        <f>IF(Codes!BL131&lt;&gt;"",IF(Codes!BL131=1,100,IF(Codes!BL131=9,Paramètres!$D$162,IF(Codes!BL131=2,Paramètres!$D$163,IF(Codes!BL131=3,Paramètres!$D$164,IF(Codes!BL131="A","",0))))),"")</f>
        <v/>
      </c>
      <c r="BK125" s="67" t="str">
        <f>IF(Codes!BM131&lt;&gt;"",IF(Codes!BM131=1,100,IF(Codes!BM131=9,Paramètres!$D$162,IF(Codes!BM131=2,Paramètres!$D$163,IF(Codes!BM131=3,Paramètres!$D$164,IF(Codes!BM131="A","",0))))),"")</f>
        <v/>
      </c>
      <c r="BL125" s="67" t="str">
        <f>IF(Codes!BN131&lt;&gt;"",IF(Codes!BN131=1,100,IF(Codes!BN131=9,Paramètres!$D$162,IF(Codes!BN131=2,Paramètres!$D$163,IF(Codes!BN131=3,Paramètres!$D$164,IF(Codes!BN131="A","",0))))),"")</f>
        <v/>
      </c>
      <c r="BM125" s="67" t="str">
        <f>IF(Codes!BO131&lt;&gt;"",IF(Codes!BO131=1,100,IF(Codes!BO131=9,Paramètres!$D$162,IF(Codes!BO131=2,Paramètres!$D$163,IF(Codes!BO131=3,Paramètres!$D$164,IF(Codes!BO131="A","",0))))),"")</f>
        <v/>
      </c>
      <c r="BN125" s="67" t="str">
        <f>IF(Codes!BP131&lt;&gt;"",IF(Codes!BP131=1,100,IF(Codes!BP131=9,Paramètres!$D$162,IF(Codes!BP131=2,Paramètres!$D$163,IF(Codes!BP131=3,Paramètres!$D$164,IF(Codes!BP131="A","",0))))),"")</f>
        <v/>
      </c>
      <c r="BO125" s="67" t="str">
        <f>IF(Codes!BQ131&lt;&gt;"",IF(Codes!BQ131=1,100,IF(Codes!BQ131=9,Paramètres!$D$162,IF(Codes!BQ131=2,Paramètres!$D$163,IF(Codes!BQ131=3,Paramètres!$D$164,IF(Codes!BQ131="A","",0))))),"")</f>
        <v/>
      </c>
      <c r="BP125" s="67" t="str">
        <f>IF(Codes!BR131&lt;&gt;"",IF(Codes!BR131=1,100,IF(Codes!BR131=9,Paramètres!$D$162,IF(Codes!BR131=2,Paramètres!$D$163,IF(Codes!BR131=3,Paramètres!$D$164,IF(Codes!BR131="A","",0))))),"")</f>
        <v/>
      </c>
      <c r="BQ125" s="67" t="str">
        <f>IF(Codes!BS131&lt;&gt;"",IF(Codes!BS131=1,100,IF(Codes!BS131=9,Paramètres!$D$162,IF(Codes!BS131=2,Paramètres!$D$163,IF(Codes!BS131=3,Paramètres!$D$164,IF(Codes!BS131="A","",0))))),"")</f>
        <v/>
      </c>
      <c r="BR125" s="67" t="str">
        <f>IF(Codes!BT131&lt;&gt;"",IF(Codes!BT131=1,100,IF(Codes!BT131=9,Paramètres!$D$162,IF(Codes!BT131=2,Paramètres!$D$163,IF(Codes!BT131=3,Paramètres!$D$164,IF(Codes!BT131="A","",0))))),"")</f>
        <v/>
      </c>
      <c r="BS125" s="67" t="str">
        <f>IF(Codes!BU131&lt;&gt;"",IF(Codes!BU131=1,100,IF(Codes!BU131=9,Paramètres!$D$162,IF(Codes!BU131=2,Paramètres!$D$163,IF(Codes!BU131=3,Paramètres!$D$164,IF(Codes!BU131="A","",0))))),"")</f>
        <v/>
      </c>
      <c r="BT125" s="67" t="str">
        <f>Codes!C131</f>
        <v/>
      </c>
    </row>
    <row r="126" spans="1:72" s="70" customFormat="1" ht="23.25">
      <c r="A126" s="69" t="str">
        <f>Codes!C132</f>
        <v/>
      </c>
      <c r="B126" s="67" t="str">
        <f>IF(Codes!D132&lt;&gt;"",IF(Codes!D132=1,100,IF(Codes!D132=9,Paramètres!$D$162,IF(Codes!D132=2,Paramètres!$D$163,IF(Codes!D132=3,Paramètres!$D$164,IF(Codes!D132="A","",0))))),"")</f>
        <v/>
      </c>
      <c r="C126" s="67" t="str">
        <f>IF(Codes!E132&lt;&gt;"",IF(Codes!E132=1,100,IF(Codes!E132=9,Paramètres!$D$162,IF(Codes!E132=2,Paramètres!$D$163,IF(Codes!E132=3,Paramètres!$D$164,IF(Codes!E132="A","",0))))),"")</f>
        <v/>
      </c>
      <c r="D126" s="67" t="str">
        <f>IF(Codes!F132&lt;&gt;"",IF(Codes!F132=1,100,IF(Codes!F132=9,Paramètres!$D$162,IF(Codes!F132=2,Paramètres!$D$163,IF(Codes!F132=3,Paramètres!$D$164,IF(Codes!F132="A","",0))))),"")</f>
        <v/>
      </c>
      <c r="E126" s="67" t="str">
        <f>IF(Codes!G132&lt;&gt;"",IF(Codes!G132=1,100,IF(Codes!G132=9,Paramètres!$D$162,IF(Codes!G132=2,Paramètres!$D$163,IF(Codes!G132=3,Paramètres!$D$164,IF(Codes!G132="A","",0))))),"")</f>
        <v/>
      </c>
      <c r="F126" s="67" t="str">
        <f>IF(Codes!H132&lt;&gt;"",IF(Codes!H132=1,100,IF(Codes!H132=9,Paramètres!$D$162,IF(Codes!H132=2,Paramètres!$D$163,IF(Codes!H132=3,Paramètres!$D$164,IF(Codes!H132="A","",0))))),"")</f>
        <v/>
      </c>
      <c r="G126" s="67" t="str">
        <f>IF(Codes!I132&lt;&gt;"",IF(Codes!I132=1,100,IF(Codes!I132=9,Paramètres!$D$162,IF(Codes!I132=2,Paramètres!$D$163,IF(Codes!I132=3,Paramètres!$D$164,IF(Codes!I132="A","",0))))),"")</f>
        <v/>
      </c>
      <c r="H126" s="67" t="str">
        <f>IF(Codes!J132&lt;&gt;"",IF(Codes!J132=1,100,IF(Codes!J132=9,Paramètres!$D$162,IF(Codes!J132=2,Paramètres!$D$163,IF(Codes!J132=3,Paramètres!$D$164,IF(Codes!J132="A","",0))))),"")</f>
        <v/>
      </c>
      <c r="I126" s="67" t="str">
        <f>IF(Codes!K132&lt;&gt;"",IF(Codes!K132=1,100,IF(Codes!K132=9,Paramètres!$D$162,IF(Codes!K132=2,Paramètres!$D$163,IF(Codes!K132=3,Paramètres!$D$164,IF(Codes!K132="A","",0))))),"")</f>
        <v/>
      </c>
      <c r="J126" s="67" t="str">
        <f>IF(Codes!L132&lt;&gt;"",IF(Codes!L132=1,100,IF(Codes!L132=9,Paramètres!$D$162,IF(Codes!L132=2,Paramètres!$D$163,IF(Codes!L132=3,Paramètres!$D$164,IF(Codes!L132="A","",0))))),"")</f>
        <v/>
      </c>
      <c r="K126" s="67" t="str">
        <f>IF(Codes!M132&lt;&gt;"",IF(Codes!M132=1,100,IF(Codes!M132=9,Paramètres!$D$162,IF(Codes!M132=2,Paramètres!$D$163,IF(Codes!M132=3,Paramètres!$D$164,IF(Codes!M132="A","",0))))),"")</f>
        <v/>
      </c>
      <c r="L126" s="67" t="str">
        <f>IF(Codes!N132&lt;&gt;"",IF(Codes!N132=1,100,IF(Codes!N132=9,Paramètres!$D$162,IF(Codes!N132=2,Paramètres!$D$163,IF(Codes!N132=3,Paramètres!$D$164,IF(Codes!N132="A","",0))))),"")</f>
        <v/>
      </c>
      <c r="M126" s="67" t="str">
        <f>IF(Codes!O132&lt;&gt;"",IF(Codes!O132=1,100,IF(Codes!O132=9,Paramètres!$D$162,IF(Codes!O132=2,Paramètres!$D$163,IF(Codes!O132=3,Paramètres!$D$164,IF(Codes!O132="A","",0))))),"")</f>
        <v/>
      </c>
      <c r="N126" s="67" t="str">
        <f>IF(Codes!P132&lt;&gt;"",IF(Codes!P132=1,100,IF(Codes!P132=9,Paramètres!$D$162,IF(Codes!P132=2,Paramètres!$D$163,IF(Codes!P132=3,Paramètres!$D$164,IF(Codes!P132="A","",0))))),"")</f>
        <v/>
      </c>
      <c r="O126" s="67" t="str">
        <f>IF(Codes!Q132&lt;&gt;"",IF(Codes!Q132=1,100,IF(Codes!Q132=9,Paramètres!$D$162,IF(Codes!Q132=2,Paramètres!$D$163,IF(Codes!Q132=3,Paramètres!$D$164,IF(Codes!Q132="A","",0))))),"")</f>
        <v/>
      </c>
      <c r="P126" s="67" t="str">
        <f>IF(Codes!R132&lt;&gt;"",IF(Codes!R132=1,100,IF(Codes!R132=9,Paramètres!$D$162,IF(Codes!R132=2,Paramètres!$D$163,IF(Codes!R132=3,Paramètres!$D$164,IF(Codes!R132="A","",0))))),"")</f>
        <v/>
      </c>
      <c r="Q126" s="67" t="str">
        <f>IF(Codes!S132&lt;&gt;"",IF(Codes!S132=1,100,IF(Codes!S132=9,Paramètres!$D$162,IF(Codes!S132=2,Paramètres!$D$163,IF(Codes!S132=3,Paramètres!$D$164,IF(Codes!S132="A","",0))))),"")</f>
        <v/>
      </c>
      <c r="R126" s="67" t="str">
        <f>IF(Codes!T132&lt;&gt;"",IF(Codes!T132=1,100,IF(Codes!T132=9,Paramètres!$D$162,IF(Codes!T132=2,Paramètres!$D$163,IF(Codes!T132=3,Paramètres!$D$164,IF(Codes!T132="A","",0))))),"")</f>
        <v/>
      </c>
      <c r="S126" s="67" t="str">
        <f>IF(Codes!U132&lt;&gt;"",IF(Codes!U132=1,100,IF(Codes!U132=9,Paramètres!$D$162,IF(Codes!U132=2,Paramètres!$D$163,IF(Codes!U132=3,Paramètres!$D$164,IF(Codes!U132="A","",0))))),"")</f>
        <v/>
      </c>
      <c r="T126" s="67" t="str">
        <f>IF(Codes!V132&lt;&gt;"",IF(Codes!V132=1,100,IF(Codes!V132=9,Paramètres!$D$162,IF(Codes!V132=2,Paramètres!$D$163,IF(Codes!V132=3,Paramètres!$D$164,IF(Codes!V132="A","",0))))),"")</f>
        <v/>
      </c>
      <c r="U126" s="67" t="str">
        <f>IF(Codes!W132&lt;&gt;"",IF(Codes!W132=1,100,IF(Codes!W132=9,Paramètres!$D$162,IF(Codes!W132=2,Paramètres!$D$163,IF(Codes!W132=3,Paramètres!$D$164,IF(Codes!W132="A","",0))))),"")</f>
        <v/>
      </c>
      <c r="V126" s="67" t="str">
        <f>IF(Codes!X132&lt;&gt;"",IF(Codes!X132=1,100,IF(Codes!X132=9,Paramètres!$D$162,IF(Codes!X132=2,Paramètres!$D$163,IF(Codes!X132=3,Paramètres!$D$164,IF(Codes!X132="A","",0))))),"")</f>
        <v/>
      </c>
      <c r="W126" s="67" t="str">
        <f>IF(Codes!Y132&lt;&gt;"",IF(Codes!Y132=1,100,IF(Codes!Y132=9,Paramètres!$D$162,IF(Codes!Y132=2,Paramètres!$D$163,IF(Codes!Y132=3,Paramètres!$D$164,IF(Codes!Y132="A","",0))))),"")</f>
        <v/>
      </c>
      <c r="X126" s="67" t="str">
        <f>IF(Codes!Z132&lt;&gt;"",IF(Codes!Z132=1,100,IF(Codes!Z132=9,Paramètres!$D$162,IF(Codes!Z132=2,Paramètres!$D$163,IF(Codes!Z132=3,Paramètres!$D$164,IF(Codes!Z132="A","",0))))),"")</f>
        <v/>
      </c>
      <c r="Y126" s="67" t="str">
        <f>IF(Codes!AA132&lt;&gt;"",IF(Codes!AA132=1,100,IF(Codes!AA132=9,Paramètres!$D$162,IF(Codes!AA132=2,Paramètres!$D$163,IF(Codes!AA132=3,Paramètres!$D$164,IF(Codes!AA132="A","",0))))),"")</f>
        <v/>
      </c>
      <c r="Z126" s="67" t="str">
        <f>IF(Codes!AB132&lt;&gt;"",IF(Codes!AB132=1,100,IF(Codes!AB132=9,Paramètres!$D$162,IF(Codes!AB132=2,Paramètres!$D$163,IF(Codes!AB132=3,Paramètres!$D$164,IF(Codes!AB132="A","",0))))),"")</f>
        <v/>
      </c>
      <c r="AA126" s="67" t="str">
        <f>IF(Codes!AC132&lt;&gt;"",IF(Codes!AC132=1,100,IF(Codes!AC132=9,Paramètres!$D$162,IF(Codes!AC132=2,Paramètres!$D$163,IF(Codes!AC132=3,Paramètres!$D$164,IF(Codes!AC132="A","",0))))),"")</f>
        <v/>
      </c>
      <c r="AB126" s="67" t="str">
        <f>IF(Codes!AD132&lt;&gt;"",IF(Codes!AD132=1,100,IF(Codes!AD132=9,Paramètres!$D$162,IF(Codes!AD132=2,Paramètres!$D$163,IF(Codes!AD132=3,Paramètres!$D$164,IF(Codes!AD132="A","",0))))),"")</f>
        <v/>
      </c>
      <c r="AC126" s="67" t="str">
        <f>IF(Codes!AE132&lt;&gt;"",IF(Codes!AE132=1,100,IF(Codes!AE132=9,Paramètres!$D$162,IF(Codes!AE132=2,Paramètres!$D$163,IF(Codes!AE132=3,Paramètres!$D$164,IF(Codes!AE132="A","",0))))),"")</f>
        <v/>
      </c>
      <c r="AD126" s="67" t="str">
        <f>IF(Codes!AF132&lt;&gt;"",IF(Codes!AF132=1,100,IF(Codes!AF132=9,Paramètres!$D$162,IF(Codes!AF132=2,Paramètres!$D$163,IF(Codes!AF132=3,Paramètres!$D$164,IF(Codes!AF132="A","",0))))),"")</f>
        <v/>
      </c>
      <c r="AE126" s="67" t="str">
        <f>IF(Codes!AG132&lt;&gt;"",IF(Codes!AG132=1,100,IF(Codes!AG132=9,Paramètres!$D$162,IF(Codes!AG132=2,Paramètres!$D$163,IF(Codes!AG132=3,Paramètres!$D$164,IF(Codes!AG132="A","",0))))),"")</f>
        <v/>
      </c>
      <c r="AF126" s="67" t="str">
        <f>IF(Codes!AH132&lt;&gt;"",IF(Codes!AH132=1,100,IF(Codes!AH132=9,Paramètres!$D$162,IF(Codes!AH132=2,Paramètres!$D$163,IF(Codes!AH132=3,Paramètres!$D$164,IF(Codes!AH132="A","",0))))),"")</f>
        <v/>
      </c>
      <c r="AG126" s="67" t="str">
        <f>IF(Codes!AI132&lt;&gt;"",IF(Codes!AI132=1,100,IF(Codes!AI132=9,Paramètres!$D$162,IF(Codes!AI132=2,Paramètres!$D$163,IF(Codes!AI132=3,Paramètres!$D$164,IF(Codes!AI132="A","",0))))),"")</f>
        <v/>
      </c>
      <c r="AH126" s="67" t="str">
        <f>IF(Codes!AJ132&lt;&gt;"",IF(Codes!AJ132=1,100,IF(Codes!AJ132=9,Paramètres!$D$162,IF(Codes!AJ132=2,Paramètres!$D$163,IF(Codes!AJ132=3,Paramètres!$D$164,IF(Codes!AJ132="A","",0))))),"")</f>
        <v/>
      </c>
      <c r="AI126" s="67" t="str">
        <f>IF(Codes!AK132&lt;&gt;"",IF(Codes!AK132=1,100,IF(Codes!AK132=9,Paramètres!$D$162,IF(Codes!AK132=2,Paramètres!$D$163,IF(Codes!AK132=3,Paramètres!$D$164,IF(Codes!AK132="A","",0))))),"")</f>
        <v/>
      </c>
      <c r="AJ126" s="67" t="str">
        <f>IF(Codes!AL132&lt;&gt;"",IF(Codes!AL132=1,100,IF(Codes!AL132=9,Paramètres!$D$162,IF(Codes!AL132=2,Paramètres!$D$163,IF(Codes!AL132=3,Paramètres!$D$164,IF(Codes!AL132="A","",0))))),"")</f>
        <v/>
      </c>
      <c r="AK126" s="67" t="str">
        <f>IF(Codes!AM132&lt;&gt;"",IF(Codes!AM132=1,100,IF(Codes!AM132=9,Paramètres!$D$162,IF(Codes!AM132=2,Paramètres!$D$163,IF(Codes!AM132=3,Paramètres!$D$164,IF(Codes!AM132="A","",0))))),"")</f>
        <v/>
      </c>
      <c r="AL126" s="67" t="str">
        <f>IF(Codes!AN132&lt;&gt;"",IF(Codes!AN132=1,100,IF(Codes!AN132=9,Paramètres!$D$162,IF(Codes!AN132=2,Paramètres!$D$163,IF(Codes!AN132=3,Paramètres!$D$164,IF(Codes!AN132="A","",0))))),"")</f>
        <v/>
      </c>
      <c r="AM126" s="67" t="str">
        <f>IF(Codes!AO132&lt;&gt;"",IF(Codes!AO132=1,100,IF(Codes!AO132=9,50,IF(Codes!AO132=2,Paramètres!$D$163,IF(Codes!AO132=3,Paramètres!$D$164,IF(Codes!AO132="A","",0))))),"")</f>
        <v/>
      </c>
      <c r="AN126" s="67" t="str">
        <f>IF(Codes!AP132&lt;&gt;"",IF(Codes!AP132=1,100,IF(Codes!AP132=9,50,IF(Codes!AP132=2,Paramètres!$D$163,IF(Codes!AP132=3,Paramètres!$D$164,IF(Codes!AP132="A","",0))))),"")</f>
        <v/>
      </c>
      <c r="AO126" s="67" t="str">
        <f>IF(Codes!AQ132&lt;&gt;"",IF(Codes!AQ132=1,100,IF(Codes!AQ132=9,50,IF(Codes!AQ132=2,Paramètres!$D$163,IF(Codes!AQ132=3,Paramètres!$D$164,IF(Codes!AQ132="A","",0))))),"")</f>
        <v/>
      </c>
      <c r="AP126" s="67" t="str">
        <f>IF(Codes!AR132&lt;&gt;"",IF(Codes!AR132=1,100,IF(Codes!AR132=9,50,IF(Codes!AR132=2,Paramètres!$D$163,IF(Codes!AR132=3,Paramètres!$D$164,IF(Codes!AR132="A","",0))))),"")</f>
        <v/>
      </c>
      <c r="AQ126" s="67" t="str">
        <f>IF(Codes!AS132&lt;&gt;"",IF(Codes!AS132=1,100,IF(Codes!AS132=9,Paramètres!$D$162,IF(Codes!AS132=2,Paramètres!$D$163,IF(Codes!AS132=3,Paramètres!$D$164,IF(Codes!AS132="A","",0))))),"")</f>
        <v/>
      </c>
      <c r="AR126" s="67" t="str">
        <f>IF(Codes!AT132&lt;&gt;"",IF(Codes!AT132=1,100,IF(Codes!AT132=9,50,IF(Codes!AT132=2,Paramètres!$D$163,IF(Codes!AT132=3,Paramètres!$D$164,IF(Codes!AT132="A","",0))))),"")</f>
        <v/>
      </c>
      <c r="AS126" s="67" t="str">
        <f>IF(Codes!AU132&lt;&gt;"",IF(Codes!AU132=1,100,IF(Codes!AU132=9,Paramètres!$D$162,IF(Codes!AU132=2,Paramètres!$D$163,IF(Codes!AU132=3,Paramètres!$D$164,IF(Codes!AU132="A","",0))))),"")</f>
        <v/>
      </c>
      <c r="AT126" s="67" t="str">
        <f>IF(Codes!AV132&lt;&gt;"",IF(Codes!AV132=1,100,IF(Codes!AV132=9,50,IF(Codes!AV132=2,Paramètres!$D$163,IF(Codes!AV132=3,Paramètres!$D$164,IF(Codes!AV132="A","",0))))),"")</f>
        <v/>
      </c>
      <c r="AU126" s="67" t="str">
        <f>IF(Codes!AW132&lt;&gt;"",IF(Codes!AW132=1,100,IF(Codes!AW132=9,Paramètres!$D$162,IF(Codes!AW132=2,Paramètres!$D$163,IF(Codes!AW132=3,Paramètres!$D$164,IF(Codes!AW132="A","",0))))),"")</f>
        <v/>
      </c>
      <c r="AV126" s="67" t="str">
        <f>IF(Codes!AX132&lt;&gt;"",IF(Codes!AX132=1,100,IF(Codes!AX132=9,Paramètres!$D$162,IF(Codes!AX132=2,Paramètres!$D$163,IF(Codes!AX132=3,Paramètres!$D$164,IF(Codes!AX132="A","",0))))),"")</f>
        <v/>
      </c>
      <c r="AW126" s="67" t="str">
        <f>IF(Codes!AY132&lt;&gt;"",IF(Codes!AY132=1,100,IF(Codes!AY132=9,Paramètres!$D$162,IF(Codes!AY132=2,Paramètres!$D$163,IF(Codes!AY132=3,Paramètres!$D$164,IF(Codes!AY132="A","",0))))),"")</f>
        <v/>
      </c>
      <c r="AX126" s="67" t="str">
        <f>IF(Codes!AZ132&lt;&gt;"",IF(Codes!AZ132=1,100,IF(Codes!AZ132=9,50,IF(Codes!AZ132=2,Paramètres!$D$163,IF(Codes!AZ132=3,Paramètres!$D$164,IF(Codes!AZ132="A","",0))))),"")</f>
        <v/>
      </c>
      <c r="AY126" s="67" t="str">
        <f>IF(Codes!BA132&lt;&gt;"",IF(Codes!BA132=1,100,IF(Codes!BA132=9,Paramètres!$D$162,IF(Codes!BA132=2,Paramètres!$D$163,IF(Codes!BA132=3,Paramètres!$D$164,IF(Codes!BA132="A","",0))))),"")</f>
        <v/>
      </c>
      <c r="AZ126" s="67" t="str">
        <f>IF(Codes!BB132&lt;&gt;"",IF(Codes!BB132=1,100,IF(Codes!BB132=9,Paramètres!$D$162,IF(Codes!BB132=2,Paramètres!$D$163,IF(Codes!BB132=3,Paramètres!$D$164,IF(Codes!BB132="A","",0))))),"")</f>
        <v/>
      </c>
      <c r="BA126" s="67" t="str">
        <f>IF(Codes!BC132&lt;&gt;"",IF(Codes!BC132=1,100,IF(Codes!BC132=9,Paramètres!$D$162,IF(Codes!BC132=2,Paramètres!$D$163,IF(Codes!BC132=3,Paramètres!$D$164,IF(Codes!BC132="A","",0))))),"")</f>
        <v/>
      </c>
      <c r="BB126" s="67" t="str">
        <f>IF(Codes!BD132&lt;&gt;"",IF(Codes!BD132=1,100,IF(Codes!BD132=9,Paramètres!$D$162,IF(Codes!BD132=2,Paramètres!$D$163,IF(Codes!BD132=3,Paramètres!$D$164,IF(Codes!BD132="A","",0))))),"")</f>
        <v/>
      </c>
      <c r="BC126" s="67" t="str">
        <f>IF(Codes!BE132&lt;&gt;"",IF(Codes!BE132=1,100,IF(Codes!BE132=9,Paramètres!$D$162,IF(Codes!BE132=2,Paramètres!$D$163,IF(Codes!BE132=3,Paramètres!$D$164,IF(Codes!BE132="A","",0))))),"")</f>
        <v/>
      </c>
      <c r="BD126" s="67" t="str">
        <f>IF(Codes!BF132&lt;&gt;"",IF(Codes!BF132=1,100,IF(Codes!BF132=9,Paramètres!$D$162,IF(Codes!BF132=2,Paramètres!$D$163,IF(Codes!BF132=3,Paramètres!$D$164,IF(Codes!BF132="A","",0))))),"")</f>
        <v/>
      </c>
      <c r="BE126" s="67" t="str">
        <f>IF(Codes!BG132&lt;&gt;"",IF(Codes!BG132=1,100,IF(Codes!BG132=9,Paramètres!$D$162,IF(Codes!BG132=2,Paramètres!$D$163,IF(Codes!BG132=3,Paramètres!$D$164,IF(Codes!BG132="A","",0))))),"")</f>
        <v/>
      </c>
      <c r="BF126" s="67" t="str">
        <f>IF(Codes!BH132&lt;&gt;"",IF(Codes!BH132=1,100,IF(Codes!BH132=9,Paramètres!$D$162,IF(Codes!BH132=2,Paramètres!$D$163,IF(Codes!BH132=3,Paramètres!$D$164,IF(Codes!BH132="A","",0))))),"")</f>
        <v/>
      </c>
      <c r="BG126" s="67" t="str">
        <f>IF(Codes!BI132&lt;&gt;"",IF(Codes!BI132=1,100,IF(Codes!BI132=9,Paramètres!$D$162,IF(Codes!BI132=2,Paramètres!$D$163,IF(Codes!BI132=3,Paramètres!$D$164,IF(Codes!BI132="A","",0))))),"")</f>
        <v/>
      </c>
      <c r="BH126" s="67" t="str">
        <f>IF(Codes!BJ132&lt;&gt;"",IF(Codes!BJ132=1,100,IF(Codes!BJ132=9,50,IF(Codes!BJ132=2,Paramètres!$D$163,IF(Codes!BJ132=3,Paramètres!$D$164,IF(Codes!BJ132="A","",0))))),"")</f>
        <v/>
      </c>
      <c r="BI126" s="67" t="str">
        <f>IF(Codes!BK132&lt;&gt;"",IF(Codes!BK132=1,100,IF(Codes!BK132=9,Paramètres!$D$162,IF(Codes!BK132=2,Paramètres!$D$163,IF(Codes!BK132=3,Paramètres!$D$164,IF(Codes!BK132="A","",0))))),"")</f>
        <v/>
      </c>
      <c r="BJ126" s="67" t="str">
        <f>IF(Codes!BL132&lt;&gt;"",IF(Codes!BL132=1,100,IF(Codes!BL132=9,Paramètres!$D$162,IF(Codes!BL132=2,Paramètres!$D$163,IF(Codes!BL132=3,Paramètres!$D$164,IF(Codes!BL132="A","",0))))),"")</f>
        <v/>
      </c>
      <c r="BK126" s="67" t="str">
        <f>IF(Codes!BM132&lt;&gt;"",IF(Codes!BM132=1,100,IF(Codes!BM132=9,Paramètres!$D$162,IF(Codes!BM132=2,Paramètres!$D$163,IF(Codes!BM132=3,Paramètres!$D$164,IF(Codes!BM132="A","",0))))),"")</f>
        <v/>
      </c>
      <c r="BL126" s="67" t="str">
        <f>IF(Codes!BN132&lt;&gt;"",IF(Codes!BN132=1,100,IF(Codes!BN132=9,Paramètres!$D$162,IF(Codes!BN132=2,Paramètres!$D$163,IF(Codes!BN132=3,Paramètres!$D$164,IF(Codes!BN132="A","",0))))),"")</f>
        <v/>
      </c>
      <c r="BM126" s="67" t="str">
        <f>IF(Codes!BO132&lt;&gt;"",IF(Codes!BO132=1,100,IF(Codes!BO132=9,Paramètres!$D$162,IF(Codes!BO132=2,Paramètres!$D$163,IF(Codes!BO132=3,Paramètres!$D$164,IF(Codes!BO132="A","",0))))),"")</f>
        <v/>
      </c>
      <c r="BN126" s="67" t="str">
        <f>IF(Codes!BP132&lt;&gt;"",IF(Codes!BP132=1,100,IF(Codes!BP132=9,Paramètres!$D$162,IF(Codes!BP132=2,Paramètres!$D$163,IF(Codes!BP132=3,Paramètres!$D$164,IF(Codes!BP132="A","",0))))),"")</f>
        <v/>
      </c>
      <c r="BO126" s="67" t="str">
        <f>IF(Codes!BQ132&lt;&gt;"",IF(Codes!BQ132=1,100,IF(Codes!BQ132=9,Paramètres!$D$162,IF(Codes!BQ132=2,Paramètres!$D$163,IF(Codes!BQ132=3,Paramètres!$D$164,IF(Codes!BQ132="A","",0))))),"")</f>
        <v/>
      </c>
      <c r="BP126" s="67" t="str">
        <f>IF(Codes!BR132&lt;&gt;"",IF(Codes!BR132=1,100,IF(Codes!BR132=9,Paramètres!$D$162,IF(Codes!BR132=2,Paramètres!$D$163,IF(Codes!BR132=3,Paramètres!$D$164,IF(Codes!BR132="A","",0))))),"")</f>
        <v/>
      </c>
      <c r="BQ126" s="67" t="str">
        <f>IF(Codes!BS132&lt;&gt;"",IF(Codes!BS132=1,100,IF(Codes!BS132=9,Paramètres!$D$162,IF(Codes!BS132=2,Paramètres!$D$163,IF(Codes!BS132=3,Paramètres!$D$164,IF(Codes!BS132="A","",0))))),"")</f>
        <v/>
      </c>
      <c r="BR126" s="67" t="str">
        <f>IF(Codes!BT132&lt;&gt;"",IF(Codes!BT132=1,100,IF(Codes!BT132=9,Paramètres!$D$162,IF(Codes!BT132=2,Paramètres!$D$163,IF(Codes!BT132=3,Paramètres!$D$164,IF(Codes!BT132="A","",0))))),"")</f>
        <v/>
      </c>
      <c r="BS126" s="67" t="str">
        <f>IF(Codes!BU132&lt;&gt;"",IF(Codes!BU132=1,100,IF(Codes!BU132=9,Paramètres!$D$162,IF(Codes!BU132=2,Paramètres!$D$163,IF(Codes!BU132=3,Paramètres!$D$164,IF(Codes!BU132="A","",0))))),"")</f>
        <v/>
      </c>
      <c r="BT126" s="67" t="str">
        <f>Codes!C132</f>
        <v/>
      </c>
    </row>
    <row r="127" spans="1:72" s="70" customFormat="1" ht="23.25">
      <c r="A127" s="69" t="str">
        <f>Codes!C133</f>
        <v/>
      </c>
      <c r="B127" s="67" t="str">
        <f>IF(Codes!D133&lt;&gt;"",IF(Codes!D133=1,100,IF(Codes!D133=9,Paramètres!$D$162,IF(Codes!D133=2,Paramètres!$D$163,IF(Codes!D133=3,Paramètres!$D$164,IF(Codes!D133="A","",0))))),"")</f>
        <v/>
      </c>
      <c r="C127" s="67" t="str">
        <f>IF(Codes!E133&lt;&gt;"",IF(Codes!E133=1,100,IF(Codes!E133=9,Paramètres!$D$162,IF(Codes!E133=2,Paramètres!$D$163,IF(Codes!E133=3,Paramètres!$D$164,IF(Codes!E133="A","",0))))),"")</f>
        <v/>
      </c>
      <c r="D127" s="67" t="str">
        <f>IF(Codes!F133&lt;&gt;"",IF(Codes!F133=1,100,IF(Codes!F133=9,Paramètres!$D$162,IF(Codes!F133=2,Paramètres!$D$163,IF(Codes!F133=3,Paramètres!$D$164,IF(Codes!F133="A","",0))))),"")</f>
        <v/>
      </c>
      <c r="E127" s="67" t="str">
        <f>IF(Codes!G133&lt;&gt;"",IF(Codes!G133=1,100,IF(Codes!G133=9,Paramètres!$D$162,IF(Codes!G133=2,Paramètres!$D$163,IF(Codes!G133=3,Paramètres!$D$164,IF(Codes!G133="A","",0))))),"")</f>
        <v/>
      </c>
      <c r="F127" s="67" t="str">
        <f>IF(Codes!H133&lt;&gt;"",IF(Codes!H133=1,100,IF(Codes!H133=9,Paramètres!$D$162,IF(Codes!H133=2,Paramètres!$D$163,IF(Codes!H133=3,Paramètres!$D$164,IF(Codes!H133="A","",0))))),"")</f>
        <v/>
      </c>
      <c r="G127" s="67" t="str">
        <f>IF(Codes!I133&lt;&gt;"",IF(Codes!I133=1,100,IF(Codes!I133=9,Paramètres!$D$162,IF(Codes!I133=2,Paramètres!$D$163,IF(Codes!I133=3,Paramètres!$D$164,IF(Codes!I133="A","",0))))),"")</f>
        <v/>
      </c>
      <c r="H127" s="67" t="str">
        <f>IF(Codes!J133&lt;&gt;"",IF(Codes!J133=1,100,IF(Codes!J133=9,Paramètres!$D$162,IF(Codes!J133=2,Paramètres!$D$163,IF(Codes!J133=3,Paramètres!$D$164,IF(Codes!J133="A","",0))))),"")</f>
        <v/>
      </c>
      <c r="I127" s="67" t="str">
        <f>IF(Codes!K133&lt;&gt;"",IF(Codes!K133=1,100,IF(Codes!K133=9,Paramètres!$D$162,IF(Codes!K133=2,Paramètres!$D$163,IF(Codes!K133=3,Paramètres!$D$164,IF(Codes!K133="A","",0))))),"")</f>
        <v/>
      </c>
      <c r="J127" s="67" t="str">
        <f>IF(Codes!L133&lt;&gt;"",IF(Codes!L133=1,100,IF(Codes!L133=9,Paramètres!$D$162,IF(Codes!L133=2,Paramètres!$D$163,IF(Codes!L133=3,Paramètres!$D$164,IF(Codes!L133="A","",0))))),"")</f>
        <v/>
      </c>
      <c r="K127" s="67" t="str">
        <f>IF(Codes!M133&lt;&gt;"",IF(Codes!M133=1,100,IF(Codes!M133=9,Paramètres!$D$162,IF(Codes!M133=2,Paramètres!$D$163,IF(Codes!M133=3,Paramètres!$D$164,IF(Codes!M133="A","",0))))),"")</f>
        <v/>
      </c>
      <c r="L127" s="67" t="str">
        <f>IF(Codes!N133&lt;&gt;"",IF(Codes!N133=1,100,IF(Codes!N133=9,Paramètres!$D$162,IF(Codes!N133=2,Paramètres!$D$163,IF(Codes!N133=3,Paramètres!$D$164,IF(Codes!N133="A","",0))))),"")</f>
        <v/>
      </c>
      <c r="M127" s="67" t="str">
        <f>IF(Codes!O133&lt;&gt;"",IF(Codes!O133=1,100,IF(Codes!O133=9,Paramètres!$D$162,IF(Codes!O133=2,Paramètres!$D$163,IF(Codes!O133=3,Paramètres!$D$164,IF(Codes!O133="A","",0))))),"")</f>
        <v/>
      </c>
      <c r="N127" s="67" t="str">
        <f>IF(Codes!P133&lt;&gt;"",IF(Codes!P133=1,100,IF(Codes!P133=9,Paramètres!$D$162,IF(Codes!P133=2,Paramètres!$D$163,IF(Codes!P133=3,Paramètres!$D$164,IF(Codes!P133="A","",0))))),"")</f>
        <v/>
      </c>
      <c r="O127" s="67" t="str">
        <f>IF(Codes!Q133&lt;&gt;"",IF(Codes!Q133=1,100,IF(Codes!Q133=9,Paramètres!$D$162,IF(Codes!Q133=2,Paramètres!$D$163,IF(Codes!Q133=3,Paramètres!$D$164,IF(Codes!Q133="A","",0))))),"")</f>
        <v/>
      </c>
      <c r="P127" s="67" t="str">
        <f>IF(Codes!R133&lt;&gt;"",IF(Codes!R133=1,100,IF(Codes!R133=9,Paramètres!$D$162,IF(Codes!R133=2,Paramètres!$D$163,IF(Codes!R133=3,Paramètres!$D$164,IF(Codes!R133="A","",0))))),"")</f>
        <v/>
      </c>
      <c r="Q127" s="67" t="str">
        <f>IF(Codes!S133&lt;&gt;"",IF(Codes!S133=1,100,IF(Codes!S133=9,Paramètres!$D$162,IF(Codes!S133=2,Paramètres!$D$163,IF(Codes!S133=3,Paramètres!$D$164,IF(Codes!S133="A","",0))))),"")</f>
        <v/>
      </c>
      <c r="R127" s="67" t="str">
        <f>IF(Codes!T133&lt;&gt;"",IF(Codes!T133=1,100,IF(Codes!T133=9,Paramètres!$D$162,IF(Codes!T133=2,Paramètres!$D$163,IF(Codes!T133=3,Paramètres!$D$164,IF(Codes!T133="A","",0))))),"")</f>
        <v/>
      </c>
      <c r="S127" s="67" t="str">
        <f>IF(Codes!U133&lt;&gt;"",IF(Codes!U133=1,100,IF(Codes!U133=9,Paramètres!$D$162,IF(Codes!U133=2,Paramètres!$D$163,IF(Codes!U133=3,Paramètres!$D$164,IF(Codes!U133="A","",0))))),"")</f>
        <v/>
      </c>
      <c r="T127" s="67" t="str">
        <f>IF(Codes!V133&lt;&gt;"",IF(Codes!V133=1,100,IF(Codes!V133=9,Paramètres!$D$162,IF(Codes!V133=2,Paramètres!$D$163,IF(Codes!V133=3,Paramètres!$D$164,IF(Codes!V133="A","",0))))),"")</f>
        <v/>
      </c>
      <c r="U127" s="67" t="str">
        <f>IF(Codes!W133&lt;&gt;"",IF(Codes!W133=1,100,IF(Codes!W133=9,Paramètres!$D$162,IF(Codes!W133=2,Paramètres!$D$163,IF(Codes!W133=3,Paramètres!$D$164,IF(Codes!W133="A","",0))))),"")</f>
        <v/>
      </c>
      <c r="V127" s="67" t="str">
        <f>IF(Codes!X133&lt;&gt;"",IF(Codes!X133=1,100,IF(Codes!X133=9,Paramètres!$D$162,IF(Codes!X133=2,Paramètres!$D$163,IF(Codes!X133=3,Paramètres!$D$164,IF(Codes!X133="A","",0))))),"")</f>
        <v/>
      </c>
      <c r="W127" s="67" t="str">
        <f>IF(Codes!Y133&lt;&gt;"",IF(Codes!Y133=1,100,IF(Codes!Y133=9,Paramètres!$D$162,IF(Codes!Y133=2,Paramètres!$D$163,IF(Codes!Y133=3,Paramètres!$D$164,IF(Codes!Y133="A","",0))))),"")</f>
        <v/>
      </c>
      <c r="X127" s="67" t="str">
        <f>IF(Codes!Z133&lt;&gt;"",IF(Codes!Z133=1,100,IF(Codes!Z133=9,Paramètres!$D$162,IF(Codes!Z133=2,Paramètres!$D$163,IF(Codes!Z133=3,Paramètres!$D$164,IF(Codes!Z133="A","",0))))),"")</f>
        <v/>
      </c>
      <c r="Y127" s="67" t="str">
        <f>IF(Codes!AA133&lt;&gt;"",IF(Codes!AA133=1,100,IF(Codes!AA133=9,Paramètres!$D$162,IF(Codes!AA133=2,Paramètres!$D$163,IF(Codes!AA133=3,Paramètres!$D$164,IF(Codes!AA133="A","",0))))),"")</f>
        <v/>
      </c>
      <c r="Z127" s="67" t="str">
        <f>IF(Codes!AB133&lt;&gt;"",IF(Codes!AB133=1,100,IF(Codes!AB133=9,Paramètres!$D$162,IF(Codes!AB133=2,Paramètres!$D$163,IF(Codes!AB133=3,Paramètres!$D$164,IF(Codes!AB133="A","",0))))),"")</f>
        <v/>
      </c>
      <c r="AA127" s="67" t="str">
        <f>IF(Codes!AC133&lt;&gt;"",IF(Codes!AC133=1,100,IF(Codes!AC133=9,Paramètres!$D$162,IF(Codes!AC133=2,Paramètres!$D$163,IF(Codes!AC133=3,Paramètres!$D$164,IF(Codes!AC133="A","",0))))),"")</f>
        <v/>
      </c>
      <c r="AB127" s="67" t="str">
        <f>IF(Codes!AD133&lt;&gt;"",IF(Codes!AD133=1,100,IF(Codes!AD133=9,Paramètres!$D$162,IF(Codes!AD133=2,Paramètres!$D$163,IF(Codes!AD133=3,Paramètres!$D$164,IF(Codes!AD133="A","",0))))),"")</f>
        <v/>
      </c>
      <c r="AC127" s="67" t="str">
        <f>IF(Codes!AE133&lt;&gt;"",IF(Codes!AE133=1,100,IF(Codes!AE133=9,Paramètres!$D$162,IF(Codes!AE133=2,Paramètres!$D$163,IF(Codes!AE133=3,Paramètres!$D$164,IF(Codes!AE133="A","",0))))),"")</f>
        <v/>
      </c>
      <c r="AD127" s="67" t="str">
        <f>IF(Codes!AF133&lt;&gt;"",IF(Codes!AF133=1,100,IF(Codes!AF133=9,Paramètres!$D$162,IF(Codes!AF133=2,Paramètres!$D$163,IF(Codes!AF133=3,Paramètres!$D$164,IF(Codes!AF133="A","",0))))),"")</f>
        <v/>
      </c>
      <c r="AE127" s="67" t="str">
        <f>IF(Codes!AG133&lt;&gt;"",IF(Codes!AG133=1,100,IF(Codes!AG133=9,Paramètres!$D$162,IF(Codes!AG133=2,Paramètres!$D$163,IF(Codes!AG133=3,Paramètres!$D$164,IF(Codes!AG133="A","",0))))),"")</f>
        <v/>
      </c>
      <c r="AF127" s="67" t="str">
        <f>IF(Codes!AH133&lt;&gt;"",IF(Codes!AH133=1,100,IF(Codes!AH133=9,Paramètres!$D$162,IF(Codes!AH133=2,Paramètres!$D$163,IF(Codes!AH133=3,Paramètres!$D$164,IF(Codes!AH133="A","",0))))),"")</f>
        <v/>
      </c>
      <c r="AG127" s="67" t="str">
        <f>IF(Codes!AI133&lt;&gt;"",IF(Codes!AI133=1,100,IF(Codes!AI133=9,Paramètres!$D$162,IF(Codes!AI133=2,Paramètres!$D$163,IF(Codes!AI133=3,Paramètres!$D$164,IF(Codes!AI133="A","",0))))),"")</f>
        <v/>
      </c>
      <c r="AH127" s="67" t="str">
        <f>IF(Codes!AJ133&lt;&gt;"",IF(Codes!AJ133=1,100,IF(Codes!AJ133=9,Paramètres!$D$162,IF(Codes!AJ133=2,Paramètres!$D$163,IF(Codes!AJ133=3,Paramètres!$D$164,IF(Codes!AJ133="A","",0))))),"")</f>
        <v/>
      </c>
      <c r="AI127" s="67" t="str">
        <f>IF(Codes!AK133&lt;&gt;"",IF(Codes!AK133=1,100,IF(Codes!AK133=9,Paramètres!$D$162,IF(Codes!AK133=2,Paramètres!$D$163,IF(Codes!AK133=3,Paramètres!$D$164,IF(Codes!AK133="A","",0))))),"")</f>
        <v/>
      </c>
      <c r="AJ127" s="67" t="str">
        <f>IF(Codes!AL133&lt;&gt;"",IF(Codes!AL133=1,100,IF(Codes!AL133=9,Paramètres!$D$162,IF(Codes!AL133=2,Paramètres!$D$163,IF(Codes!AL133=3,Paramètres!$D$164,IF(Codes!AL133="A","",0))))),"")</f>
        <v/>
      </c>
      <c r="AK127" s="67" t="str">
        <f>IF(Codes!AM133&lt;&gt;"",IF(Codes!AM133=1,100,IF(Codes!AM133=9,Paramètres!$D$162,IF(Codes!AM133=2,Paramètres!$D$163,IF(Codes!AM133=3,Paramètres!$D$164,IF(Codes!AM133="A","",0))))),"")</f>
        <v/>
      </c>
      <c r="AL127" s="67" t="str">
        <f>IF(Codes!AN133&lt;&gt;"",IF(Codes!AN133=1,100,IF(Codes!AN133=9,Paramètres!$D$162,IF(Codes!AN133=2,Paramètres!$D$163,IF(Codes!AN133=3,Paramètres!$D$164,IF(Codes!AN133="A","",0))))),"")</f>
        <v/>
      </c>
      <c r="AM127" s="67" t="str">
        <f>IF(Codes!AO133&lt;&gt;"",IF(Codes!AO133=1,100,IF(Codes!AO133=9,50,IF(Codes!AO133=2,Paramètres!$D$163,IF(Codes!AO133=3,Paramètres!$D$164,IF(Codes!AO133="A","",0))))),"")</f>
        <v/>
      </c>
      <c r="AN127" s="67" t="str">
        <f>IF(Codes!AP133&lt;&gt;"",IF(Codes!AP133=1,100,IF(Codes!AP133=9,50,IF(Codes!AP133=2,Paramètres!$D$163,IF(Codes!AP133=3,Paramètres!$D$164,IF(Codes!AP133="A","",0))))),"")</f>
        <v/>
      </c>
      <c r="AO127" s="67" t="str">
        <f>IF(Codes!AQ133&lt;&gt;"",IF(Codes!AQ133=1,100,IF(Codes!AQ133=9,50,IF(Codes!AQ133=2,Paramètres!$D$163,IF(Codes!AQ133=3,Paramètres!$D$164,IF(Codes!AQ133="A","",0))))),"")</f>
        <v/>
      </c>
      <c r="AP127" s="67" t="str">
        <f>IF(Codes!AR133&lt;&gt;"",IF(Codes!AR133=1,100,IF(Codes!AR133=9,50,IF(Codes!AR133=2,Paramètres!$D$163,IF(Codes!AR133=3,Paramètres!$D$164,IF(Codes!AR133="A","",0))))),"")</f>
        <v/>
      </c>
      <c r="AQ127" s="67" t="str">
        <f>IF(Codes!AS133&lt;&gt;"",IF(Codes!AS133=1,100,IF(Codes!AS133=9,Paramètres!$D$162,IF(Codes!AS133=2,Paramètres!$D$163,IF(Codes!AS133=3,Paramètres!$D$164,IF(Codes!AS133="A","",0))))),"")</f>
        <v/>
      </c>
      <c r="AR127" s="67" t="str">
        <f>IF(Codes!AT133&lt;&gt;"",IF(Codes!AT133=1,100,IF(Codes!AT133=9,50,IF(Codes!AT133=2,Paramètres!$D$163,IF(Codes!AT133=3,Paramètres!$D$164,IF(Codes!AT133="A","",0))))),"")</f>
        <v/>
      </c>
      <c r="AS127" s="67" t="str">
        <f>IF(Codes!AU133&lt;&gt;"",IF(Codes!AU133=1,100,IF(Codes!AU133=9,Paramètres!$D$162,IF(Codes!AU133=2,Paramètres!$D$163,IF(Codes!AU133=3,Paramètres!$D$164,IF(Codes!AU133="A","",0))))),"")</f>
        <v/>
      </c>
      <c r="AT127" s="67" t="str">
        <f>IF(Codes!AV133&lt;&gt;"",IF(Codes!AV133=1,100,IF(Codes!AV133=9,50,IF(Codes!AV133=2,Paramètres!$D$163,IF(Codes!AV133=3,Paramètres!$D$164,IF(Codes!AV133="A","",0))))),"")</f>
        <v/>
      </c>
      <c r="AU127" s="67" t="str">
        <f>IF(Codes!AW133&lt;&gt;"",IF(Codes!AW133=1,100,IF(Codes!AW133=9,Paramètres!$D$162,IF(Codes!AW133=2,Paramètres!$D$163,IF(Codes!AW133=3,Paramètres!$D$164,IF(Codes!AW133="A","",0))))),"")</f>
        <v/>
      </c>
      <c r="AV127" s="67" t="str">
        <f>IF(Codes!AX133&lt;&gt;"",IF(Codes!AX133=1,100,IF(Codes!AX133=9,Paramètres!$D$162,IF(Codes!AX133=2,Paramètres!$D$163,IF(Codes!AX133=3,Paramètres!$D$164,IF(Codes!AX133="A","",0))))),"")</f>
        <v/>
      </c>
      <c r="AW127" s="67" t="str">
        <f>IF(Codes!AY133&lt;&gt;"",IF(Codes!AY133=1,100,IF(Codes!AY133=9,Paramètres!$D$162,IF(Codes!AY133=2,Paramètres!$D$163,IF(Codes!AY133=3,Paramètres!$D$164,IF(Codes!AY133="A","",0))))),"")</f>
        <v/>
      </c>
      <c r="AX127" s="67" t="str">
        <f>IF(Codes!AZ133&lt;&gt;"",IF(Codes!AZ133=1,100,IF(Codes!AZ133=9,50,IF(Codes!AZ133=2,Paramètres!$D$163,IF(Codes!AZ133=3,Paramètres!$D$164,IF(Codes!AZ133="A","",0))))),"")</f>
        <v/>
      </c>
      <c r="AY127" s="67" t="str">
        <f>IF(Codes!BA133&lt;&gt;"",IF(Codes!BA133=1,100,IF(Codes!BA133=9,Paramètres!$D$162,IF(Codes!BA133=2,Paramètres!$D$163,IF(Codes!BA133=3,Paramètres!$D$164,IF(Codes!BA133="A","",0))))),"")</f>
        <v/>
      </c>
      <c r="AZ127" s="67" t="str">
        <f>IF(Codes!BB133&lt;&gt;"",IF(Codes!BB133=1,100,IF(Codes!BB133=9,Paramètres!$D$162,IF(Codes!BB133=2,Paramètres!$D$163,IF(Codes!BB133=3,Paramètres!$D$164,IF(Codes!BB133="A","",0))))),"")</f>
        <v/>
      </c>
      <c r="BA127" s="67" t="str">
        <f>IF(Codes!BC133&lt;&gt;"",IF(Codes!BC133=1,100,IF(Codes!BC133=9,Paramètres!$D$162,IF(Codes!BC133=2,Paramètres!$D$163,IF(Codes!BC133=3,Paramètres!$D$164,IF(Codes!BC133="A","",0))))),"")</f>
        <v/>
      </c>
      <c r="BB127" s="67" t="str">
        <f>IF(Codes!BD133&lt;&gt;"",IF(Codes!BD133=1,100,IF(Codes!BD133=9,Paramètres!$D$162,IF(Codes!BD133=2,Paramètres!$D$163,IF(Codes!BD133=3,Paramètres!$D$164,IF(Codes!BD133="A","",0))))),"")</f>
        <v/>
      </c>
      <c r="BC127" s="67" t="str">
        <f>IF(Codes!BE133&lt;&gt;"",IF(Codes!BE133=1,100,IF(Codes!BE133=9,Paramètres!$D$162,IF(Codes!BE133=2,Paramètres!$D$163,IF(Codes!BE133=3,Paramètres!$D$164,IF(Codes!BE133="A","",0))))),"")</f>
        <v/>
      </c>
      <c r="BD127" s="67" t="str">
        <f>IF(Codes!BF133&lt;&gt;"",IF(Codes!BF133=1,100,IF(Codes!BF133=9,Paramètres!$D$162,IF(Codes!BF133=2,Paramètres!$D$163,IF(Codes!BF133=3,Paramètres!$D$164,IF(Codes!BF133="A","",0))))),"")</f>
        <v/>
      </c>
      <c r="BE127" s="67" t="str">
        <f>IF(Codes!BG133&lt;&gt;"",IF(Codes!BG133=1,100,IF(Codes!BG133=9,Paramètres!$D$162,IF(Codes!BG133=2,Paramètres!$D$163,IF(Codes!BG133=3,Paramètres!$D$164,IF(Codes!BG133="A","",0))))),"")</f>
        <v/>
      </c>
      <c r="BF127" s="67" t="str">
        <f>IF(Codes!BH133&lt;&gt;"",IF(Codes!BH133=1,100,IF(Codes!BH133=9,Paramètres!$D$162,IF(Codes!BH133=2,Paramètres!$D$163,IF(Codes!BH133=3,Paramètres!$D$164,IF(Codes!BH133="A","",0))))),"")</f>
        <v/>
      </c>
      <c r="BG127" s="67" t="str">
        <f>IF(Codes!BI133&lt;&gt;"",IF(Codes!BI133=1,100,IF(Codes!BI133=9,Paramètres!$D$162,IF(Codes!BI133=2,Paramètres!$D$163,IF(Codes!BI133=3,Paramètres!$D$164,IF(Codes!BI133="A","",0))))),"")</f>
        <v/>
      </c>
      <c r="BH127" s="67" t="str">
        <f>IF(Codes!BJ133&lt;&gt;"",IF(Codes!BJ133=1,100,IF(Codes!BJ133=9,50,IF(Codes!BJ133=2,Paramètres!$D$163,IF(Codes!BJ133=3,Paramètres!$D$164,IF(Codes!BJ133="A","",0))))),"")</f>
        <v/>
      </c>
      <c r="BI127" s="67" t="str">
        <f>IF(Codes!BK133&lt;&gt;"",IF(Codes!BK133=1,100,IF(Codes!BK133=9,Paramètres!$D$162,IF(Codes!BK133=2,Paramètres!$D$163,IF(Codes!BK133=3,Paramètres!$D$164,IF(Codes!BK133="A","",0))))),"")</f>
        <v/>
      </c>
      <c r="BJ127" s="67" t="str">
        <f>IF(Codes!BL133&lt;&gt;"",IF(Codes!BL133=1,100,IF(Codes!BL133=9,Paramètres!$D$162,IF(Codes!BL133=2,Paramètres!$D$163,IF(Codes!BL133=3,Paramètres!$D$164,IF(Codes!BL133="A","",0))))),"")</f>
        <v/>
      </c>
      <c r="BK127" s="67" t="str">
        <f>IF(Codes!BM133&lt;&gt;"",IF(Codes!BM133=1,100,IF(Codes!BM133=9,Paramètres!$D$162,IF(Codes!BM133=2,Paramètres!$D$163,IF(Codes!BM133=3,Paramètres!$D$164,IF(Codes!BM133="A","",0))))),"")</f>
        <v/>
      </c>
      <c r="BL127" s="67" t="str">
        <f>IF(Codes!BN133&lt;&gt;"",IF(Codes!BN133=1,100,IF(Codes!BN133=9,Paramètres!$D$162,IF(Codes!BN133=2,Paramètres!$D$163,IF(Codes!BN133=3,Paramètres!$D$164,IF(Codes!BN133="A","",0))))),"")</f>
        <v/>
      </c>
      <c r="BM127" s="67" t="str">
        <f>IF(Codes!BO133&lt;&gt;"",IF(Codes!BO133=1,100,IF(Codes!BO133=9,Paramètres!$D$162,IF(Codes!BO133=2,Paramètres!$D$163,IF(Codes!BO133=3,Paramètres!$D$164,IF(Codes!BO133="A","",0))))),"")</f>
        <v/>
      </c>
      <c r="BN127" s="67" t="str">
        <f>IF(Codes!BP133&lt;&gt;"",IF(Codes!BP133=1,100,IF(Codes!BP133=9,Paramètres!$D$162,IF(Codes!BP133=2,Paramètres!$D$163,IF(Codes!BP133=3,Paramètres!$D$164,IF(Codes!BP133="A","",0))))),"")</f>
        <v/>
      </c>
      <c r="BO127" s="67" t="str">
        <f>IF(Codes!BQ133&lt;&gt;"",IF(Codes!BQ133=1,100,IF(Codes!BQ133=9,Paramètres!$D$162,IF(Codes!BQ133=2,Paramètres!$D$163,IF(Codes!BQ133=3,Paramètres!$D$164,IF(Codes!BQ133="A","",0))))),"")</f>
        <v/>
      </c>
      <c r="BP127" s="67" t="str">
        <f>IF(Codes!BR133&lt;&gt;"",IF(Codes!BR133=1,100,IF(Codes!BR133=9,Paramètres!$D$162,IF(Codes!BR133=2,Paramètres!$D$163,IF(Codes!BR133=3,Paramètres!$D$164,IF(Codes!BR133="A","",0))))),"")</f>
        <v/>
      </c>
      <c r="BQ127" s="67" t="str">
        <f>IF(Codes!BS133&lt;&gt;"",IF(Codes!BS133=1,100,IF(Codes!BS133=9,Paramètres!$D$162,IF(Codes!BS133=2,Paramètres!$D$163,IF(Codes!BS133=3,Paramètres!$D$164,IF(Codes!BS133="A","",0))))),"")</f>
        <v/>
      </c>
      <c r="BR127" s="67" t="str">
        <f>IF(Codes!BT133&lt;&gt;"",IF(Codes!BT133=1,100,IF(Codes!BT133=9,Paramètres!$D$162,IF(Codes!BT133=2,Paramètres!$D$163,IF(Codes!BT133=3,Paramètres!$D$164,IF(Codes!BT133="A","",0))))),"")</f>
        <v/>
      </c>
      <c r="BS127" s="67" t="str">
        <f>IF(Codes!BU133&lt;&gt;"",IF(Codes!BU133=1,100,IF(Codes!BU133=9,Paramètres!$D$162,IF(Codes!BU133=2,Paramètres!$D$163,IF(Codes!BU133=3,Paramètres!$D$164,IF(Codes!BU133="A","",0))))),"")</f>
        <v/>
      </c>
      <c r="BT127" s="67" t="str">
        <f>Codes!C133</f>
        <v/>
      </c>
    </row>
    <row r="128" spans="1:72" s="70" customFormat="1" ht="23.25">
      <c r="A128" s="69" t="str">
        <f>Codes!C134</f>
        <v/>
      </c>
      <c r="B128" s="67" t="str">
        <f>IF(Codes!D134&lt;&gt;"",IF(Codes!D134=1,100,IF(Codes!D134=9,Paramètres!$D$162,IF(Codes!D134=2,Paramètres!$D$163,IF(Codes!D134=3,Paramètres!$D$164,IF(Codes!D134="A","",0))))),"")</f>
        <v/>
      </c>
      <c r="C128" s="67" t="str">
        <f>IF(Codes!E134&lt;&gt;"",IF(Codes!E134=1,100,IF(Codes!E134=9,Paramètres!$D$162,IF(Codes!E134=2,Paramètres!$D$163,IF(Codes!E134=3,Paramètres!$D$164,IF(Codes!E134="A","",0))))),"")</f>
        <v/>
      </c>
      <c r="D128" s="67" t="str">
        <f>IF(Codes!F134&lt;&gt;"",IF(Codes!F134=1,100,IF(Codes!F134=9,Paramètres!$D$162,IF(Codes!F134=2,Paramètres!$D$163,IF(Codes!F134=3,Paramètres!$D$164,IF(Codes!F134="A","",0))))),"")</f>
        <v/>
      </c>
      <c r="E128" s="67" t="str">
        <f>IF(Codes!G134&lt;&gt;"",IF(Codes!G134=1,100,IF(Codes!G134=9,Paramètres!$D$162,IF(Codes!G134=2,Paramètres!$D$163,IF(Codes!G134=3,Paramètres!$D$164,IF(Codes!G134="A","",0))))),"")</f>
        <v/>
      </c>
      <c r="F128" s="67" t="str">
        <f>IF(Codes!H134&lt;&gt;"",IF(Codes!H134=1,100,IF(Codes!H134=9,Paramètres!$D$162,IF(Codes!H134=2,Paramètres!$D$163,IF(Codes!H134=3,Paramètres!$D$164,IF(Codes!H134="A","",0))))),"")</f>
        <v/>
      </c>
      <c r="G128" s="67" t="str">
        <f>IF(Codes!I134&lt;&gt;"",IF(Codes!I134=1,100,IF(Codes!I134=9,Paramètres!$D$162,IF(Codes!I134=2,Paramètres!$D$163,IF(Codes!I134=3,Paramètres!$D$164,IF(Codes!I134="A","",0))))),"")</f>
        <v/>
      </c>
      <c r="H128" s="67" t="str">
        <f>IF(Codes!J134&lt;&gt;"",IF(Codes!J134=1,100,IF(Codes!J134=9,Paramètres!$D$162,IF(Codes!J134=2,Paramètres!$D$163,IF(Codes!J134=3,Paramètres!$D$164,IF(Codes!J134="A","",0))))),"")</f>
        <v/>
      </c>
      <c r="I128" s="67" t="str">
        <f>IF(Codes!K134&lt;&gt;"",IF(Codes!K134=1,100,IF(Codes!K134=9,Paramètres!$D$162,IF(Codes!K134=2,Paramètres!$D$163,IF(Codes!K134=3,Paramètres!$D$164,IF(Codes!K134="A","",0))))),"")</f>
        <v/>
      </c>
      <c r="J128" s="67" t="str">
        <f>IF(Codes!L134&lt;&gt;"",IF(Codes!L134=1,100,IF(Codes!L134=9,Paramètres!$D$162,IF(Codes!L134=2,Paramètres!$D$163,IF(Codes!L134=3,Paramètres!$D$164,IF(Codes!L134="A","",0))))),"")</f>
        <v/>
      </c>
      <c r="K128" s="67" t="str">
        <f>IF(Codes!M134&lt;&gt;"",IF(Codes!M134=1,100,IF(Codes!M134=9,Paramètres!$D$162,IF(Codes!M134=2,Paramètres!$D$163,IF(Codes!M134=3,Paramètres!$D$164,IF(Codes!M134="A","",0))))),"")</f>
        <v/>
      </c>
      <c r="L128" s="67" t="str">
        <f>IF(Codes!N134&lt;&gt;"",IF(Codes!N134=1,100,IF(Codes!N134=9,Paramètres!$D$162,IF(Codes!N134=2,Paramètres!$D$163,IF(Codes!N134=3,Paramètres!$D$164,IF(Codes!N134="A","",0))))),"")</f>
        <v/>
      </c>
      <c r="M128" s="67" t="str">
        <f>IF(Codes!O134&lt;&gt;"",IF(Codes!O134=1,100,IF(Codes!O134=9,Paramètres!$D$162,IF(Codes!O134=2,Paramètres!$D$163,IF(Codes!O134=3,Paramètres!$D$164,IF(Codes!O134="A","",0))))),"")</f>
        <v/>
      </c>
      <c r="N128" s="67" t="str">
        <f>IF(Codes!P134&lt;&gt;"",IF(Codes!P134=1,100,IF(Codes!P134=9,Paramètres!$D$162,IF(Codes!P134=2,Paramètres!$D$163,IF(Codes!P134=3,Paramètres!$D$164,IF(Codes!P134="A","",0))))),"")</f>
        <v/>
      </c>
      <c r="O128" s="67" t="str">
        <f>IF(Codes!Q134&lt;&gt;"",IF(Codes!Q134=1,100,IF(Codes!Q134=9,Paramètres!$D$162,IF(Codes!Q134=2,Paramètres!$D$163,IF(Codes!Q134=3,Paramètres!$D$164,IF(Codes!Q134="A","",0))))),"")</f>
        <v/>
      </c>
      <c r="P128" s="67" t="str">
        <f>IF(Codes!R134&lt;&gt;"",IF(Codes!R134=1,100,IF(Codes!R134=9,Paramètres!$D$162,IF(Codes!R134=2,Paramètres!$D$163,IF(Codes!R134=3,Paramètres!$D$164,IF(Codes!R134="A","",0))))),"")</f>
        <v/>
      </c>
      <c r="Q128" s="67" t="str">
        <f>IF(Codes!S134&lt;&gt;"",IF(Codes!S134=1,100,IF(Codes!S134=9,Paramètres!$D$162,IF(Codes!S134=2,Paramètres!$D$163,IF(Codes!S134=3,Paramètres!$D$164,IF(Codes!S134="A","",0))))),"")</f>
        <v/>
      </c>
      <c r="R128" s="67" t="str">
        <f>IF(Codes!T134&lt;&gt;"",IF(Codes!T134=1,100,IF(Codes!T134=9,Paramètres!$D$162,IF(Codes!T134=2,Paramètres!$D$163,IF(Codes!T134=3,Paramètres!$D$164,IF(Codes!T134="A","",0))))),"")</f>
        <v/>
      </c>
      <c r="S128" s="67" t="str">
        <f>IF(Codes!U134&lt;&gt;"",IF(Codes!U134=1,100,IF(Codes!U134=9,Paramètres!$D$162,IF(Codes!U134=2,Paramètres!$D$163,IF(Codes!U134=3,Paramètres!$D$164,IF(Codes!U134="A","",0))))),"")</f>
        <v/>
      </c>
      <c r="T128" s="67" t="str">
        <f>IF(Codes!V134&lt;&gt;"",IF(Codes!V134=1,100,IF(Codes!V134=9,Paramètres!$D$162,IF(Codes!V134=2,Paramètres!$D$163,IF(Codes!V134=3,Paramètres!$D$164,IF(Codes!V134="A","",0))))),"")</f>
        <v/>
      </c>
      <c r="U128" s="67" t="str">
        <f>IF(Codes!W134&lt;&gt;"",IF(Codes!W134=1,100,IF(Codes!W134=9,Paramètres!$D$162,IF(Codes!W134=2,Paramètres!$D$163,IF(Codes!W134=3,Paramètres!$D$164,IF(Codes!W134="A","",0))))),"")</f>
        <v/>
      </c>
      <c r="V128" s="67" t="str">
        <f>IF(Codes!X134&lt;&gt;"",IF(Codes!X134=1,100,IF(Codes!X134=9,Paramètres!$D$162,IF(Codes!X134=2,Paramètres!$D$163,IF(Codes!X134=3,Paramètres!$D$164,IF(Codes!X134="A","",0))))),"")</f>
        <v/>
      </c>
      <c r="W128" s="67" t="str">
        <f>IF(Codes!Y134&lt;&gt;"",IF(Codes!Y134=1,100,IF(Codes!Y134=9,Paramètres!$D$162,IF(Codes!Y134=2,Paramètres!$D$163,IF(Codes!Y134=3,Paramètres!$D$164,IF(Codes!Y134="A","",0))))),"")</f>
        <v/>
      </c>
      <c r="X128" s="67" t="str">
        <f>IF(Codes!Z134&lt;&gt;"",IF(Codes!Z134=1,100,IF(Codes!Z134=9,Paramètres!$D$162,IF(Codes!Z134=2,Paramètres!$D$163,IF(Codes!Z134=3,Paramètres!$D$164,IF(Codes!Z134="A","",0))))),"")</f>
        <v/>
      </c>
      <c r="Y128" s="67" t="str">
        <f>IF(Codes!AA134&lt;&gt;"",IF(Codes!AA134=1,100,IF(Codes!AA134=9,Paramètres!$D$162,IF(Codes!AA134=2,Paramètres!$D$163,IF(Codes!AA134=3,Paramètres!$D$164,IF(Codes!AA134="A","",0))))),"")</f>
        <v/>
      </c>
      <c r="Z128" s="67" t="str">
        <f>IF(Codes!AB134&lt;&gt;"",IF(Codes!AB134=1,100,IF(Codes!AB134=9,Paramètres!$D$162,IF(Codes!AB134=2,Paramètres!$D$163,IF(Codes!AB134=3,Paramètres!$D$164,IF(Codes!AB134="A","",0))))),"")</f>
        <v/>
      </c>
      <c r="AA128" s="67" t="str">
        <f>IF(Codes!AC134&lt;&gt;"",IF(Codes!AC134=1,100,IF(Codes!AC134=9,Paramètres!$D$162,IF(Codes!AC134=2,Paramètres!$D$163,IF(Codes!AC134=3,Paramètres!$D$164,IF(Codes!AC134="A","",0))))),"")</f>
        <v/>
      </c>
      <c r="AB128" s="67" t="str">
        <f>IF(Codes!AD134&lt;&gt;"",IF(Codes!AD134=1,100,IF(Codes!AD134=9,Paramètres!$D$162,IF(Codes!AD134=2,Paramètres!$D$163,IF(Codes!AD134=3,Paramètres!$D$164,IF(Codes!AD134="A","",0))))),"")</f>
        <v/>
      </c>
      <c r="AC128" s="67" t="str">
        <f>IF(Codes!AE134&lt;&gt;"",IF(Codes!AE134=1,100,IF(Codes!AE134=9,Paramètres!$D$162,IF(Codes!AE134=2,Paramètres!$D$163,IF(Codes!AE134=3,Paramètres!$D$164,IF(Codes!AE134="A","",0))))),"")</f>
        <v/>
      </c>
      <c r="AD128" s="67" t="str">
        <f>IF(Codes!AF134&lt;&gt;"",IF(Codes!AF134=1,100,IF(Codes!AF134=9,Paramètres!$D$162,IF(Codes!AF134=2,Paramètres!$D$163,IF(Codes!AF134=3,Paramètres!$D$164,IF(Codes!AF134="A","",0))))),"")</f>
        <v/>
      </c>
      <c r="AE128" s="67" t="str">
        <f>IF(Codes!AG134&lt;&gt;"",IF(Codes!AG134=1,100,IF(Codes!AG134=9,Paramètres!$D$162,IF(Codes!AG134=2,Paramètres!$D$163,IF(Codes!AG134=3,Paramètres!$D$164,IF(Codes!AG134="A","",0))))),"")</f>
        <v/>
      </c>
      <c r="AF128" s="67" t="str">
        <f>IF(Codes!AH134&lt;&gt;"",IF(Codes!AH134=1,100,IF(Codes!AH134=9,Paramètres!$D$162,IF(Codes!AH134=2,Paramètres!$D$163,IF(Codes!AH134=3,Paramètres!$D$164,IF(Codes!AH134="A","",0))))),"")</f>
        <v/>
      </c>
      <c r="AG128" s="67" t="str">
        <f>IF(Codes!AI134&lt;&gt;"",IF(Codes!AI134=1,100,IF(Codes!AI134=9,Paramètres!$D$162,IF(Codes!AI134=2,Paramètres!$D$163,IF(Codes!AI134=3,Paramètres!$D$164,IF(Codes!AI134="A","",0))))),"")</f>
        <v/>
      </c>
      <c r="AH128" s="67" t="str">
        <f>IF(Codes!AJ134&lt;&gt;"",IF(Codes!AJ134=1,100,IF(Codes!AJ134=9,Paramètres!$D$162,IF(Codes!AJ134=2,Paramètres!$D$163,IF(Codes!AJ134=3,Paramètres!$D$164,IF(Codes!AJ134="A","",0))))),"")</f>
        <v/>
      </c>
      <c r="AI128" s="67" t="str">
        <f>IF(Codes!AK134&lt;&gt;"",IF(Codes!AK134=1,100,IF(Codes!AK134=9,Paramètres!$D$162,IF(Codes!AK134=2,Paramètres!$D$163,IF(Codes!AK134=3,Paramètres!$D$164,IF(Codes!AK134="A","",0))))),"")</f>
        <v/>
      </c>
      <c r="AJ128" s="67" t="str">
        <f>IF(Codes!AL134&lt;&gt;"",IF(Codes!AL134=1,100,IF(Codes!AL134=9,Paramètres!$D$162,IF(Codes!AL134=2,Paramètres!$D$163,IF(Codes!AL134=3,Paramètres!$D$164,IF(Codes!AL134="A","",0))))),"")</f>
        <v/>
      </c>
      <c r="AK128" s="67" t="str">
        <f>IF(Codes!AM134&lt;&gt;"",IF(Codes!AM134=1,100,IF(Codes!AM134=9,Paramètres!$D$162,IF(Codes!AM134=2,Paramètres!$D$163,IF(Codes!AM134=3,Paramètres!$D$164,IF(Codes!AM134="A","",0))))),"")</f>
        <v/>
      </c>
      <c r="AL128" s="67" t="str">
        <f>IF(Codes!AN134&lt;&gt;"",IF(Codes!AN134=1,100,IF(Codes!AN134=9,Paramètres!$D$162,IF(Codes!AN134=2,Paramètres!$D$163,IF(Codes!AN134=3,Paramètres!$D$164,IF(Codes!AN134="A","",0))))),"")</f>
        <v/>
      </c>
      <c r="AM128" s="67" t="str">
        <f>IF(Codes!AO134&lt;&gt;"",IF(Codes!AO134=1,100,IF(Codes!AO134=9,50,IF(Codes!AO134=2,Paramètres!$D$163,IF(Codes!AO134=3,Paramètres!$D$164,IF(Codes!AO134="A","",0))))),"")</f>
        <v/>
      </c>
      <c r="AN128" s="67" t="str">
        <f>IF(Codes!AP134&lt;&gt;"",IF(Codes!AP134=1,100,IF(Codes!AP134=9,50,IF(Codes!AP134=2,Paramètres!$D$163,IF(Codes!AP134=3,Paramètres!$D$164,IF(Codes!AP134="A","",0))))),"")</f>
        <v/>
      </c>
      <c r="AO128" s="67" t="str">
        <f>IF(Codes!AQ134&lt;&gt;"",IF(Codes!AQ134=1,100,IF(Codes!AQ134=9,50,IF(Codes!AQ134=2,Paramètres!$D$163,IF(Codes!AQ134=3,Paramètres!$D$164,IF(Codes!AQ134="A","",0))))),"")</f>
        <v/>
      </c>
      <c r="AP128" s="67" t="str">
        <f>IF(Codes!AR134&lt;&gt;"",IF(Codes!AR134=1,100,IF(Codes!AR134=9,50,IF(Codes!AR134=2,Paramètres!$D$163,IF(Codes!AR134=3,Paramètres!$D$164,IF(Codes!AR134="A","",0))))),"")</f>
        <v/>
      </c>
      <c r="AQ128" s="67" t="str">
        <f>IF(Codes!AS134&lt;&gt;"",IF(Codes!AS134=1,100,IF(Codes!AS134=9,Paramètres!$D$162,IF(Codes!AS134=2,Paramètres!$D$163,IF(Codes!AS134=3,Paramètres!$D$164,IF(Codes!AS134="A","",0))))),"")</f>
        <v/>
      </c>
      <c r="AR128" s="67" t="str">
        <f>IF(Codes!AT134&lt;&gt;"",IF(Codes!AT134=1,100,IF(Codes!AT134=9,50,IF(Codes!AT134=2,Paramètres!$D$163,IF(Codes!AT134=3,Paramètres!$D$164,IF(Codes!AT134="A","",0))))),"")</f>
        <v/>
      </c>
      <c r="AS128" s="67" t="str">
        <f>IF(Codes!AU134&lt;&gt;"",IF(Codes!AU134=1,100,IF(Codes!AU134=9,Paramètres!$D$162,IF(Codes!AU134=2,Paramètres!$D$163,IF(Codes!AU134=3,Paramètres!$D$164,IF(Codes!AU134="A","",0))))),"")</f>
        <v/>
      </c>
      <c r="AT128" s="67" t="str">
        <f>IF(Codes!AV134&lt;&gt;"",IF(Codes!AV134=1,100,IF(Codes!AV134=9,50,IF(Codes!AV134=2,Paramètres!$D$163,IF(Codes!AV134=3,Paramètres!$D$164,IF(Codes!AV134="A","",0))))),"")</f>
        <v/>
      </c>
      <c r="AU128" s="67" t="str">
        <f>IF(Codes!AW134&lt;&gt;"",IF(Codes!AW134=1,100,IF(Codes!AW134=9,Paramètres!$D$162,IF(Codes!AW134=2,Paramètres!$D$163,IF(Codes!AW134=3,Paramètres!$D$164,IF(Codes!AW134="A","",0))))),"")</f>
        <v/>
      </c>
      <c r="AV128" s="67" t="str">
        <f>IF(Codes!AX134&lt;&gt;"",IF(Codes!AX134=1,100,IF(Codes!AX134=9,Paramètres!$D$162,IF(Codes!AX134=2,Paramètres!$D$163,IF(Codes!AX134=3,Paramètres!$D$164,IF(Codes!AX134="A","",0))))),"")</f>
        <v/>
      </c>
      <c r="AW128" s="67" t="str">
        <f>IF(Codes!AY134&lt;&gt;"",IF(Codes!AY134=1,100,IF(Codes!AY134=9,Paramètres!$D$162,IF(Codes!AY134=2,Paramètres!$D$163,IF(Codes!AY134=3,Paramètres!$D$164,IF(Codes!AY134="A","",0))))),"")</f>
        <v/>
      </c>
      <c r="AX128" s="67" t="str">
        <f>IF(Codes!AZ134&lt;&gt;"",IF(Codes!AZ134=1,100,IF(Codes!AZ134=9,50,IF(Codes!AZ134=2,Paramètres!$D$163,IF(Codes!AZ134=3,Paramètres!$D$164,IF(Codes!AZ134="A","",0))))),"")</f>
        <v/>
      </c>
      <c r="AY128" s="67" t="str">
        <f>IF(Codes!BA134&lt;&gt;"",IF(Codes!BA134=1,100,IF(Codes!BA134=9,Paramètres!$D$162,IF(Codes!BA134=2,Paramètres!$D$163,IF(Codes!BA134=3,Paramètres!$D$164,IF(Codes!BA134="A","",0))))),"")</f>
        <v/>
      </c>
      <c r="AZ128" s="67" t="str">
        <f>IF(Codes!BB134&lt;&gt;"",IF(Codes!BB134=1,100,IF(Codes!BB134=9,Paramètres!$D$162,IF(Codes!BB134=2,Paramètres!$D$163,IF(Codes!BB134=3,Paramètres!$D$164,IF(Codes!BB134="A","",0))))),"")</f>
        <v/>
      </c>
      <c r="BA128" s="67" t="str">
        <f>IF(Codes!BC134&lt;&gt;"",IF(Codes!BC134=1,100,IF(Codes!BC134=9,Paramètres!$D$162,IF(Codes!BC134=2,Paramètres!$D$163,IF(Codes!BC134=3,Paramètres!$D$164,IF(Codes!BC134="A","",0))))),"")</f>
        <v/>
      </c>
      <c r="BB128" s="67" t="str">
        <f>IF(Codes!BD134&lt;&gt;"",IF(Codes!BD134=1,100,IF(Codes!BD134=9,Paramètres!$D$162,IF(Codes!BD134=2,Paramètres!$D$163,IF(Codes!BD134=3,Paramètres!$D$164,IF(Codes!BD134="A","",0))))),"")</f>
        <v/>
      </c>
      <c r="BC128" s="67" t="str">
        <f>IF(Codes!BE134&lt;&gt;"",IF(Codes!BE134=1,100,IF(Codes!BE134=9,Paramètres!$D$162,IF(Codes!BE134=2,Paramètres!$D$163,IF(Codes!BE134=3,Paramètres!$D$164,IF(Codes!BE134="A","",0))))),"")</f>
        <v/>
      </c>
      <c r="BD128" s="67" t="str">
        <f>IF(Codes!BF134&lt;&gt;"",IF(Codes!BF134=1,100,IF(Codes!BF134=9,Paramètres!$D$162,IF(Codes!BF134=2,Paramètres!$D$163,IF(Codes!BF134=3,Paramètres!$D$164,IF(Codes!BF134="A","",0))))),"")</f>
        <v/>
      </c>
      <c r="BE128" s="67" t="str">
        <f>IF(Codes!BG134&lt;&gt;"",IF(Codes!BG134=1,100,IF(Codes!BG134=9,Paramètres!$D$162,IF(Codes!BG134=2,Paramètres!$D$163,IF(Codes!BG134=3,Paramètres!$D$164,IF(Codes!BG134="A","",0))))),"")</f>
        <v/>
      </c>
      <c r="BF128" s="67" t="str">
        <f>IF(Codes!BH134&lt;&gt;"",IF(Codes!BH134=1,100,IF(Codes!BH134=9,Paramètres!$D$162,IF(Codes!BH134=2,Paramètres!$D$163,IF(Codes!BH134=3,Paramètres!$D$164,IF(Codes!BH134="A","",0))))),"")</f>
        <v/>
      </c>
      <c r="BG128" s="67" t="str">
        <f>IF(Codes!BI134&lt;&gt;"",IF(Codes!BI134=1,100,IF(Codes!BI134=9,Paramètres!$D$162,IF(Codes!BI134=2,Paramètres!$D$163,IF(Codes!BI134=3,Paramètres!$D$164,IF(Codes!BI134="A","",0))))),"")</f>
        <v/>
      </c>
      <c r="BH128" s="67" t="str">
        <f>IF(Codes!BJ134&lt;&gt;"",IF(Codes!BJ134=1,100,IF(Codes!BJ134=9,50,IF(Codes!BJ134=2,Paramètres!$D$163,IF(Codes!BJ134=3,Paramètres!$D$164,IF(Codes!BJ134="A","",0))))),"")</f>
        <v/>
      </c>
      <c r="BI128" s="67" t="str">
        <f>IF(Codes!BK134&lt;&gt;"",IF(Codes!BK134=1,100,IF(Codes!BK134=9,Paramètres!$D$162,IF(Codes!BK134=2,Paramètres!$D$163,IF(Codes!BK134=3,Paramètres!$D$164,IF(Codes!BK134="A","",0))))),"")</f>
        <v/>
      </c>
      <c r="BJ128" s="67" t="str">
        <f>IF(Codes!BL134&lt;&gt;"",IF(Codes!BL134=1,100,IF(Codes!BL134=9,Paramètres!$D$162,IF(Codes!BL134=2,Paramètres!$D$163,IF(Codes!BL134=3,Paramètres!$D$164,IF(Codes!BL134="A","",0))))),"")</f>
        <v/>
      </c>
      <c r="BK128" s="67" t="str">
        <f>IF(Codes!BM134&lt;&gt;"",IF(Codes!BM134=1,100,IF(Codes!BM134=9,Paramètres!$D$162,IF(Codes!BM134=2,Paramètres!$D$163,IF(Codes!BM134=3,Paramètres!$D$164,IF(Codes!BM134="A","",0))))),"")</f>
        <v/>
      </c>
      <c r="BL128" s="67" t="str">
        <f>IF(Codes!BN134&lt;&gt;"",IF(Codes!BN134=1,100,IF(Codes!BN134=9,Paramètres!$D$162,IF(Codes!BN134=2,Paramètres!$D$163,IF(Codes!BN134=3,Paramètres!$D$164,IF(Codes!BN134="A","",0))))),"")</f>
        <v/>
      </c>
      <c r="BM128" s="67" t="str">
        <f>IF(Codes!BO134&lt;&gt;"",IF(Codes!BO134=1,100,IF(Codes!BO134=9,Paramètres!$D$162,IF(Codes!BO134=2,Paramètres!$D$163,IF(Codes!BO134=3,Paramètres!$D$164,IF(Codes!BO134="A","",0))))),"")</f>
        <v/>
      </c>
      <c r="BN128" s="67" t="str">
        <f>IF(Codes!BP134&lt;&gt;"",IF(Codes!BP134=1,100,IF(Codes!BP134=9,Paramètres!$D$162,IF(Codes!BP134=2,Paramètres!$D$163,IF(Codes!BP134=3,Paramètres!$D$164,IF(Codes!BP134="A","",0))))),"")</f>
        <v/>
      </c>
      <c r="BO128" s="67" t="str">
        <f>IF(Codes!BQ134&lt;&gt;"",IF(Codes!BQ134=1,100,IF(Codes!BQ134=9,Paramètres!$D$162,IF(Codes!BQ134=2,Paramètres!$D$163,IF(Codes!BQ134=3,Paramètres!$D$164,IF(Codes!BQ134="A","",0))))),"")</f>
        <v/>
      </c>
      <c r="BP128" s="67" t="str">
        <f>IF(Codes!BR134&lt;&gt;"",IF(Codes!BR134=1,100,IF(Codes!BR134=9,Paramètres!$D$162,IF(Codes!BR134=2,Paramètres!$D$163,IF(Codes!BR134=3,Paramètres!$D$164,IF(Codes!BR134="A","",0))))),"")</f>
        <v/>
      </c>
      <c r="BQ128" s="67" t="str">
        <f>IF(Codes!BS134&lt;&gt;"",IF(Codes!BS134=1,100,IF(Codes!BS134=9,Paramètres!$D$162,IF(Codes!BS134=2,Paramètres!$D$163,IF(Codes!BS134=3,Paramètres!$D$164,IF(Codes!BS134="A","",0))))),"")</f>
        <v/>
      </c>
      <c r="BR128" s="67" t="str">
        <f>IF(Codes!BT134&lt;&gt;"",IF(Codes!BT134=1,100,IF(Codes!BT134=9,Paramètres!$D$162,IF(Codes!BT134=2,Paramètres!$D$163,IF(Codes!BT134=3,Paramètres!$D$164,IF(Codes!BT134="A","",0))))),"")</f>
        <v/>
      </c>
      <c r="BS128" s="67" t="str">
        <f>IF(Codes!BU134&lt;&gt;"",IF(Codes!BU134=1,100,IF(Codes!BU134=9,Paramètres!$D$162,IF(Codes!BU134=2,Paramètres!$D$163,IF(Codes!BU134=3,Paramètres!$D$164,IF(Codes!BU134="A","",0))))),"")</f>
        <v/>
      </c>
      <c r="BT128" s="67" t="str">
        <f>Codes!C134</f>
        <v/>
      </c>
    </row>
    <row r="129" spans="1:72" s="70" customFormat="1" ht="23.25">
      <c r="A129" s="69" t="str">
        <f>Codes!C135</f>
        <v/>
      </c>
      <c r="B129" s="67" t="str">
        <f>IF(Codes!D135&lt;&gt;"",IF(Codes!D135=1,100,IF(Codes!D135=9,Paramètres!$D$162,IF(Codes!D135=2,Paramètres!$D$163,IF(Codes!D135=3,Paramètres!$D$164,IF(Codes!D135="A","",0))))),"")</f>
        <v/>
      </c>
      <c r="C129" s="67" t="str">
        <f>IF(Codes!E135&lt;&gt;"",IF(Codes!E135=1,100,IF(Codes!E135=9,Paramètres!$D$162,IF(Codes!E135=2,Paramètres!$D$163,IF(Codes!E135=3,Paramètres!$D$164,IF(Codes!E135="A","",0))))),"")</f>
        <v/>
      </c>
      <c r="D129" s="67" t="str">
        <f>IF(Codes!F135&lt;&gt;"",IF(Codes!F135=1,100,IF(Codes!F135=9,Paramètres!$D$162,IF(Codes!F135=2,Paramètres!$D$163,IF(Codes!F135=3,Paramètres!$D$164,IF(Codes!F135="A","",0))))),"")</f>
        <v/>
      </c>
      <c r="E129" s="67" t="str">
        <f>IF(Codes!G135&lt;&gt;"",IF(Codes!G135=1,100,IF(Codes!G135=9,Paramètres!$D$162,IF(Codes!G135=2,Paramètres!$D$163,IF(Codes!G135=3,Paramètres!$D$164,IF(Codes!G135="A","",0))))),"")</f>
        <v/>
      </c>
      <c r="F129" s="67" t="str">
        <f>IF(Codes!H135&lt;&gt;"",IF(Codes!H135=1,100,IF(Codes!H135=9,Paramètres!$D$162,IF(Codes!H135=2,Paramètres!$D$163,IF(Codes!H135=3,Paramètres!$D$164,IF(Codes!H135="A","",0))))),"")</f>
        <v/>
      </c>
      <c r="G129" s="67" t="str">
        <f>IF(Codes!I135&lt;&gt;"",IF(Codes!I135=1,100,IF(Codes!I135=9,Paramètres!$D$162,IF(Codes!I135=2,Paramètres!$D$163,IF(Codes!I135=3,Paramètres!$D$164,IF(Codes!I135="A","",0))))),"")</f>
        <v/>
      </c>
      <c r="H129" s="67" t="str">
        <f>IF(Codes!J135&lt;&gt;"",IF(Codes!J135=1,100,IF(Codes!J135=9,Paramètres!$D$162,IF(Codes!J135=2,Paramètres!$D$163,IF(Codes!J135=3,Paramètres!$D$164,IF(Codes!J135="A","",0))))),"")</f>
        <v/>
      </c>
      <c r="I129" s="67" t="str">
        <f>IF(Codes!K135&lt;&gt;"",IF(Codes!K135=1,100,IF(Codes!K135=9,Paramètres!$D$162,IF(Codes!K135=2,Paramètres!$D$163,IF(Codes!K135=3,Paramètres!$D$164,IF(Codes!K135="A","",0))))),"")</f>
        <v/>
      </c>
      <c r="J129" s="67" t="str">
        <f>IF(Codes!L135&lt;&gt;"",IF(Codes!L135=1,100,IF(Codes!L135=9,Paramètres!$D$162,IF(Codes!L135=2,Paramètres!$D$163,IF(Codes!L135=3,Paramètres!$D$164,IF(Codes!L135="A","",0))))),"")</f>
        <v/>
      </c>
      <c r="K129" s="67" t="str">
        <f>IF(Codes!M135&lt;&gt;"",IF(Codes!M135=1,100,IF(Codes!M135=9,Paramètres!$D$162,IF(Codes!M135=2,Paramètres!$D$163,IF(Codes!M135=3,Paramètres!$D$164,IF(Codes!M135="A","",0))))),"")</f>
        <v/>
      </c>
      <c r="L129" s="67" t="str">
        <f>IF(Codes!N135&lt;&gt;"",IF(Codes!N135=1,100,IF(Codes!N135=9,Paramètres!$D$162,IF(Codes!N135=2,Paramètres!$D$163,IF(Codes!N135=3,Paramètres!$D$164,IF(Codes!N135="A","",0))))),"")</f>
        <v/>
      </c>
      <c r="M129" s="67" t="str">
        <f>IF(Codes!O135&lt;&gt;"",IF(Codes!O135=1,100,IF(Codes!O135=9,Paramètres!$D$162,IF(Codes!O135=2,Paramètres!$D$163,IF(Codes!O135=3,Paramètres!$D$164,IF(Codes!O135="A","",0))))),"")</f>
        <v/>
      </c>
      <c r="N129" s="67" t="str">
        <f>IF(Codes!P135&lt;&gt;"",IF(Codes!P135=1,100,IF(Codes!P135=9,Paramètres!$D$162,IF(Codes!P135=2,Paramètres!$D$163,IF(Codes!P135=3,Paramètres!$D$164,IF(Codes!P135="A","",0))))),"")</f>
        <v/>
      </c>
      <c r="O129" s="67" t="str">
        <f>IF(Codes!Q135&lt;&gt;"",IF(Codes!Q135=1,100,IF(Codes!Q135=9,Paramètres!$D$162,IF(Codes!Q135=2,Paramètres!$D$163,IF(Codes!Q135=3,Paramètres!$D$164,IF(Codes!Q135="A","",0))))),"")</f>
        <v/>
      </c>
      <c r="P129" s="67" t="str">
        <f>IF(Codes!R135&lt;&gt;"",IF(Codes!R135=1,100,IF(Codes!R135=9,Paramètres!$D$162,IF(Codes!R135=2,Paramètres!$D$163,IF(Codes!R135=3,Paramètres!$D$164,IF(Codes!R135="A","",0))))),"")</f>
        <v/>
      </c>
      <c r="Q129" s="67" t="str">
        <f>IF(Codes!S135&lt;&gt;"",IF(Codes!S135=1,100,IF(Codes!S135=9,Paramètres!$D$162,IF(Codes!S135=2,Paramètres!$D$163,IF(Codes!S135=3,Paramètres!$D$164,IF(Codes!S135="A","",0))))),"")</f>
        <v/>
      </c>
      <c r="R129" s="67" t="str">
        <f>IF(Codes!T135&lt;&gt;"",IF(Codes!T135=1,100,IF(Codes!T135=9,Paramètres!$D$162,IF(Codes!T135=2,Paramètres!$D$163,IF(Codes!T135=3,Paramètres!$D$164,IF(Codes!T135="A","",0))))),"")</f>
        <v/>
      </c>
      <c r="S129" s="67" t="str">
        <f>IF(Codes!U135&lt;&gt;"",IF(Codes!U135=1,100,IF(Codes!U135=9,Paramètres!$D$162,IF(Codes!U135=2,Paramètres!$D$163,IF(Codes!U135=3,Paramètres!$D$164,IF(Codes!U135="A","",0))))),"")</f>
        <v/>
      </c>
      <c r="T129" s="67" t="str">
        <f>IF(Codes!V135&lt;&gt;"",IF(Codes!V135=1,100,IF(Codes!V135=9,Paramètres!$D$162,IF(Codes!V135=2,Paramètres!$D$163,IF(Codes!V135=3,Paramètres!$D$164,IF(Codes!V135="A","",0))))),"")</f>
        <v/>
      </c>
      <c r="U129" s="67" t="str">
        <f>IF(Codes!W135&lt;&gt;"",IF(Codes!W135=1,100,IF(Codes!W135=9,Paramètres!$D$162,IF(Codes!W135=2,Paramètres!$D$163,IF(Codes!W135=3,Paramètres!$D$164,IF(Codes!W135="A","",0))))),"")</f>
        <v/>
      </c>
      <c r="V129" s="67" t="str">
        <f>IF(Codes!X135&lt;&gt;"",IF(Codes!X135=1,100,IF(Codes!X135=9,Paramètres!$D$162,IF(Codes!X135=2,Paramètres!$D$163,IF(Codes!X135=3,Paramètres!$D$164,IF(Codes!X135="A","",0))))),"")</f>
        <v/>
      </c>
      <c r="W129" s="67" t="str">
        <f>IF(Codes!Y135&lt;&gt;"",IF(Codes!Y135=1,100,IF(Codes!Y135=9,Paramètres!$D$162,IF(Codes!Y135=2,Paramètres!$D$163,IF(Codes!Y135=3,Paramètres!$D$164,IF(Codes!Y135="A","",0))))),"")</f>
        <v/>
      </c>
      <c r="X129" s="67" t="str">
        <f>IF(Codes!Z135&lt;&gt;"",IF(Codes!Z135=1,100,IF(Codes!Z135=9,Paramètres!$D$162,IF(Codes!Z135=2,Paramètres!$D$163,IF(Codes!Z135=3,Paramètres!$D$164,IF(Codes!Z135="A","",0))))),"")</f>
        <v/>
      </c>
      <c r="Y129" s="67" t="str">
        <f>IF(Codes!AA135&lt;&gt;"",IF(Codes!AA135=1,100,IF(Codes!AA135=9,Paramètres!$D$162,IF(Codes!AA135=2,Paramètres!$D$163,IF(Codes!AA135=3,Paramètres!$D$164,IF(Codes!AA135="A","",0))))),"")</f>
        <v/>
      </c>
      <c r="Z129" s="67" t="str">
        <f>IF(Codes!AB135&lt;&gt;"",IF(Codes!AB135=1,100,IF(Codes!AB135=9,Paramètres!$D$162,IF(Codes!AB135=2,Paramètres!$D$163,IF(Codes!AB135=3,Paramètres!$D$164,IF(Codes!AB135="A","",0))))),"")</f>
        <v/>
      </c>
      <c r="AA129" s="67" t="str">
        <f>IF(Codes!AC135&lt;&gt;"",IF(Codes!AC135=1,100,IF(Codes!AC135=9,Paramètres!$D$162,IF(Codes!AC135=2,Paramètres!$D$163,IF(Codes!AC135=3,Paramètres!$D$164,IF(Codes!AC135="A","",0))))),"")</f>
        <v/>
      </c>
      <c r="AB129" s="67" t="str">
        <f>IF(Codes!AD135&lt;&gt;"",IF(Codes!AD135=1,100,IF(Codes!AD135=9,Paramètres!$D$162,IF(Codes!AD135=2,Paramètres!$D$163,IF(Codes!AD135=3,Paramètres!$D$164,IF(Codes!AD135="A","",0))))),"")</f>
        <v/>
      </c>
      <c r="AC129" s="67" t="str">
        <f>IF(Codes!AE135&lt;&gt;"",IF(Codes!AE135=1,100,IF(Codes!AE135=9,Paramètres!$D$162,IF(Codes!AE135=2,Paramètres!$D$163,IF(Codes!AE135=3,Paramètres!$D$164,IF(Codes!AE135="A","",0))))),"")</f>
        <v/>
      </c>
      <c r="AD129" s="67" t="str">
        <f>IF(Codes!AF135&lt;&gt;"",IF(Codes!AF135=1,100,IF(Codes!AF135=9,Paramètres!$D$162,IF(Codes!AF135=2,Paramètres!$D$163,IF(Codes!AF135=3,Paramètres!$D$164,IF(Codes!AF135="A","",0))))),"")</f>
        <v/>
      </c>
      <c r="AE129" s="67" t="str">
        <f>IF(Codes!AG135&lt;&gt;"",IF(Codes!AG135=1,100,IF(Codes!AG135=9,Paramètres!$D$162,IF(Codes!AG135=2,Paramètres!$D$163,IF(Codes!AG135=3,Paramètres!$D$164,IF(Codes!AG135="A","",0))))),"")</f>
        <v/>
      </c>
      <c r="AF129" s="67" t="str">
        <f>IF(Codes!AH135&lt;&gt;"",IF(Codes!AH135=1,100,IF(Codes!AH135=9,Paramètres!$D$162,IF(Codes!AH135=2,Paramètres!$D$163,IF(Codes!AH135=3,Paramètres!$D$164,IF(Codes!AH135="A","",0))))),"")</f>
        <v/>
      </c>
      <c r="AG129" s="67" t="str">
        <f>IF(Codes!AI135&lt;&gt;"",IF(Codes!AI135=1,100,IF(Codes!AI135=9,Paramètres!$D$162,IF(Codes!AI135=2,Paramètres!$D$163,IF(Codes!AI135=3,Paramètres!$D$164,IF(Codes!AI135="A","",0))))),"")</f>
        <v/>
      </c>
      <c r="AH129" s="67" t="str">
        <f>IF(Codes!AJ135&lt;&gt;"",IF(Codes!AJ135=1,100,IF(Codes!AJ135=9,Paramètres!$D$162,IF(Codes!AJ135=2,Paramètres!$D$163,IF(Codes!AJ135=3,Paramètres!$D$164,IF(Codes!AJ135="A","",0))))),"")</f>
        <v/>
      </c>
      <c r="AI129" s="67" t="str">
        <f>IF(Codes!AK135&lt;&gt;"",IF(Codes!AK135=1,100,IF(Codes!AK135=9,Paramètres!$D$162,IF(Codes!AK135=2,Paramètres!$D$163,IF(Codes!AK135=3,Paramètres!$D$164,IF(Codes!AK135="A","",0))))),"")</f>
        <v/>
      </c>
      <c r="AJ129" s="67" t="str">
        <f>IF(Codes!AL135&lt;&gt;"",IF(Codes!AL135=1,100,IF(Codes!AL135=9,Paramètres!$D$162,IF(Codes!AL135=2,Paramètres!$D$163,IF(Codes!AL135=3,Paramètres!$D$164,IF(Codes!AL135="A","",0))))),"")</f>
        <v/>
      </c>
      <c r="AK129" s="67" t="str">
        <f>IF(Codes!AM135&lt;&gt;"",IF(Codes!AM135=1,100,IF(Codes!AM135=9,Paramètres!$D$162,IF(Codes!AM135=2,Paramètres!$D$163,IF(Codes!AM135=3,Paramètres!$D$164,IF(Codes!AM135="A","",0))))),"")</f>
        <v/>
      </c>
      <c r="AL129" s="67" t="str">
        <f>IF(Codes!AN135&lt;&gt;"",IF(Codes!AN135=1,100,IF(Codes!AN135=9,Paramètres!$D$162,IF(Codes!AN135=2,Paramètres!$D$163,IF(Codes!AN135=3,Paramètres!$D$164,IF(Codes!AN135="A","",0))))),"")</f>
        <v/>
      </c>
      <c r="AM129" s="67" t="str">
        <f>IF(Codes!AO135&lt;&gt;"",IF(Codes!AO135=1,100,IF(Codes!AO135=9,50,IF(Codes!AO135=2,Paramètres!$D$163,IF(Codes!AO135=3,Paramètres!$D$164,IF(Codes!AO135="A","",0))))),"")</f>
        <v/>
      </c>
      <c r="AN129" s="67" t="str">
        <f>IF(Codes!AP135&lt;&gt;"",IF(Codes!AP135=1,100,IF(Codes!AP135=9,50,IF(Codes!AP135=2,Paramètres!$D$163,IF(Codes!AP135=3,Paramètres!$D$164,IF(Codes!AP135="A","",0))))),"")</f>
        <v/>
      </c>
      <c r="AO129" s="67" t="str">
        <f>IF(Codes!AQ135&lt;&gt;"",IF(Codes!AQ135=1,100,IF(Codes!AQ135=9,50,IF(Codes!AQ135=2,Paramètres!$D$163,IF(Codes!AQ135=3,Paramètres!$D$164,IF(Codes!AQ135="A","",0))))),"")</f>
        <v/>
      </c>
      <c r="AP129" s="67" t="str">
        <f>IF(Codes!AR135&lt;&gt;"",IF(Codes!AR135=1,100,IF(Codes!AR135=9,50,IF(Codes!AR135=2,Paramètres!$D$163,IF(Codes!AR135=3,Paramètres!$D$164,IF(Codes!AR135="A","",0))))),"")</f>
        <v/>
      </c>
      <c r="AQ129" s="67" t="str">
        <f>IF(Codes!AS135&lt;&gt;"",IF(Codes!AS135=1,100,IF(Codes!AS135=9,Paramètres!$D$162,IF(Codes!AS135=2,Paramètres!$D$163,IF(Codes!AS135=3,Paramètres!$D$164,IF(Codes!AS135="A","",0))))),"")</f>
        <v/>
      </c>
      <c r="AR129" s="67" t="str">
        <f>IF(Codes!AT135&lt;&gt;"",IF(Codes!AT135=1,100,IF(Codes!AT135=9,50,IF(Codes!AT135=2,Paramètres!$D$163,IF(Codes!AT135=3,Paramètres!$D$164,IF(Codes!AT135="A","",0))))),"")</f>
        <v/>
      </c>
      <c r="AS129" s="67" t="str">
        <f>IF(Codes!AU135&lt;&gt;"",IF(Codes!AU135=1,100,IF(Codes!AU135=9,Paramètres!$D$162,IF(Codes!AU135=2,Paramètres!$D$163,IF(Codes!AU135=3,Paramètres!$D$164,IF(Codes!AU135="A","",0))))),"")</f>
        <v/>
      </c>
      <c r="AT129" s="67" t="str">
        <f>IF(Codes!AV135&lt;&gt;"",IF(Codes!AV135=1,100,IF(Codes!AV135=9,50,IF(Codes!AV135=2,Paramètres!$D$163,IF(Codes!AV135=3,Paramètres!$D$164,IF(Codes!AV135="A","",0))))),"")</f>
        <v/>
      </c>
      <c r="AU129" s="67" t="str">
        <f>IF(Codes!AW135&lt;&gt;"",IF(Codes!AW135=1,100,IF(Codes!AW135=9,Paramètres!$D$162,IF(Codes!AW135=2,Paramètres!$D$163,IF(Codes!AW135=3,Paramètres!$D$164,IF(Codes!AW135="A","",0))))),"")</f>
        <v/>
      </c>
      <c r="AV129" s="67" t="str">
        <f>IF(Codes!AX135&lt;&gt;"",IF(Codes!AX135=1,100,IF(Codes!AX135=9,Paramètres!$D$162,IF(Codes!AX135=2,Paramètres!$D$163,IF(Codes!AX135=3,Paramètres!$D$164,IF(Codes!AX135="A","",0))))),"")</f>
        <v/>
      </c>
      <c r="AW129" s="67" t="str">
        <f>IF(Codes!AY135&lt;&gt;"",IF(Codes!AY135=1,100,IF(Codes!AY135=9,Paramètres!$D$162,IF(Codes!AY135=2,Paramètres!$D$163,IF(Codes!AY135=3,Paramètres!$D$164,IF(Codes!AY135="A","",0))))),"")</f>
        <v/>
      </c>
      <c r="AX129" s="67" t="str">
        <f>IF(Codes!AZ135&lt;&gt;"",IF(Codes!AZ135=1,100,IF(Codes!AZ135=9,50,IF(Codes!AZ135=2,Paramètres!$D$163,IF(Codes!AZ135=3,Paramètres!$D$164,IF(Codes!AZ135="A","",0))))),"")</f>
        <v/>
      </c>
      <c r="AY129" s="67" t="str">
        <f>IF(Codes!BA135&lt;&gt;"",IF(Codes!BA135=1,100,IF(Codes!BA135=9,Paramètres!$D$162,IF(Codes!BA135=2,Paramètres!$D$163,IF(Codes!BA135=3,Paramètres!$D$164,IF(Codes!BA135="A","",0))))),"")</f>
        <v/>
      </c>
      <c r="AZ129" s="67" t="str">
        <f>IF(Codes!BB135&lt;&gt;"",IF(Codes!BB135=1,100,IF(Codes!BB135=9,Paramètres!$D$162,IF(Codes!BB135=2,Paramètres!$D$163,IF(Codes!BB135=3,Paramètres!$D$164,IF(Codes!BB135="A","",0))))),"")</f>
        <v/>
      </c>
      <c r="BA129" s="67" t="str">
        <f>IF(Codes!BC135&lt;&gt;"",IF(Codes!BC135=1,100,IF(Codes!BC135=9,Paramètres!$D$162,IF(Codes!BC135=2,Paramètres!$D$163,IF(Codes!BC135=3,Paramètres!$D$164,IF(Codes!BC135="A","",0))))),"")</f>
        <v/>
      </c>
      <c r="BB129" s="67" t="str">
        <f>IF(Codes!BD135&lt;&gt;"",IF(Codes!BD135=1,100,IF(Codes!BD135=9,Paramètres!$D$162,IF(Codes!BD135=2,Paramètres!$D$163,IF(Codes!BD135=3,Paramètres!$D$164,IF(Codes!BD135="A","",0))))),"")</f>
        <v/>
      </c>
      <c r="BC129" s="67" t="str">
        <f>IF(Codes!BE135&lt;&gt;"",IF(Codes!BE135=1,100,IF(Codes!BE135=9,Paramètres!$D$162,IF(Codes!BE135=2,Paramètres!$D$163,IF(Codes!BE135=3,Paramètres!$D$164,IF(Codes!BE135="A","",0))))),"")</f>
        <v/>
      </c>
      <c r="BD129" s="67" t="str">
        <f>IF(Codes!BF135&lt;&gt;"",IF(Codes!BF135=1,100,IF(Codes!BF135=9,Paramètres!$D$162,IF(Codes!BF135=2,Paramètres!$D$163,IF(Codes!BF135=3,Paramètres!$D$164,IF(Codes!BF135="A","",0))))),"")</f>
        <v/>
      </c>
      <c r="BE129" s="67" t="str">
        <f>IF(Codes!BG135&lt;&gt;"",IF(Codes!BG135=1,100,IF(Codes!BG135=9,Paramètres!$D$162,IF(Codes!BG135=2,Paramètres!$D$163,IF(Codes!BG135=3,Paramètres!$D$164,IF(Codes!BG135="A","",0))))),"")</f>
        <v/>
      </c>
      <c r="BF129" s="67" t="str">
        <f>IF(Codes!BH135&lt;&gt;"",IF(Codes!BH135=1,100,IF(Codes!BH135=9,Paramètres!$D$162,IF(Codes!BH135=2,Paramètres!$D$163,IF(Codes!BH135=3,Paramètres!$D$164,IF(Codes!BH135="A","",0))))),"")</f>
        <v/>
      </c>
      <c r="BG129" s="67" t="str">
        <f>IF(Codes!BI135&lt;&gt;"",IF(Codes!BI135=1,100,IF(Codes!BI135=9,Paramètres!$D$162,IF(Codes!BI135=2,Paramètres!$D$163,IF(Codes!BI135=3,Paramètres!$D$164,IF(Codes!BI135="A","",0))))),"")</f>
        <v/>
      </c>
      <c r="BH129" s="67" t="str">
        <f>IF(Codes!BJ135&lt;&gt;"",IF(Codes!BJ135=1,100,IF(Codes!BJ135=9,50,IF(Codes!BJ135=2,Paramètres!$D$163,IF(Codes!BJ135=3,Paramètres!$D$164,IF(Codes!BJ135="A","",0))))),"")</f>
        <v/>
      </c>
      <c r="BI129" s="67" t="str">
        <f>IF(Codes!BK135&lt;&gt;"",IF(Codes!BK135=1,100,IF(Codes!BK135=9,Paramètres!$D$162,IF(Codes!BK135=2,Paramètres!$D$163,IF(Codes!BK135=3,Paramètres!$D$164,IF(Codes!BK135="A","",0))))),"")</f>
        <v/>
      </c>
      <c r="BJ129" s="67" t="str">
        <f>IF(Codes!BL135&lt;&gt;"",IF(Codes!BL135=1,100,IF(Codes!BL135=9,Paramètres!$D$162,IF(Codes!BL135=2,Paramètres!$D$163,IF(Codes!BL135=3,Paramètres!$D$164,IF(Codes!BL135="A","",0))))),"")</f>
        <v/>
      </c>
      <c r="BK129" s="67" t="str">
        <f>IF(Codes!BM135&lt;&gt;"",IF(Codes!BM135=1,100,IF(Codes!BM135=9,Paramètres!$D$162,IF(Codes!BM135=2,Paramètres!$D$163,IF(Codes!BM135=3,Paramètres!$D$164,IF(Codes!BM135="A","",0))))),"")</f>
        <v/>
      </c>
      <c r="BL129" s="67" t="str">
        <f>IF(Codes!BN135&lt;&gt;"",IF(Codes!BN135=1,100,IF(Codes!BN135=9,Paramètres!$D$162,IF(Codes!BN135=2,Paramètres!$D$163,IF(Codes!BN135=3,Paramètres!$D$164,IF(Codes!BN135="A","",0))))),"")</f>
        <v/>
      </c>
      <c r="BM129" s="67" t="str">
        <f>IF(Codes!BO135&lt;&gt;"",IF(Codes!BO135=1,100,IF(Codes!BO135=9,Paramètres!$D$162,IF(Codes!BO135=2,Paramètres!$D$163,IF(Codes!BO135=3,Paramètres!$D$164,IF(Codes!BO135="A","",0))))),"")</f>
        <v/>
      </c>
      <c r="BN129" s="67" t="str">
        <f>IF(Codes!BP135&lt;&gt;"",IF(Codes!BP135=1,100,IF(Codes!BP135=9,Paramètres!$D$162,IF(Codes!BP135=2,Paramètres!$D$163,IF(Codes!BP135=3,Paramètres!$D$164,IF(Codes!BP135="A","",0))))),"")</f>
        <v/>
      </c>
      <c r="BO129" s="67" t="str">
        <f>IF(Codes!BQ135&lt;&gt;"",IF(Codes!BQ135=1,100,IF(Codes!BQ135=9,Paramètres!$D$162,IF(Codes!BQ135=2,Paramètres!$D$163,IF(Codes!BQ135=3,Paramètres!$D$164,IF(Codes!BQ135="A","",0))))),"")</f>
        <v/>
      </c>
      <c r="BP129" s="67" t="str">
        <f>IF(Codes!BR135&lt;&gt;"",IF(Codes!BR135=1,100,IF(Codes!BR135=9,Paramètres!$D$162,IF(Codes!BR135=2,Paramètres!$D$163,IF(Codes!BR135=3,Paramètres!$D$164,IF(Codes!BR135="A","",0))))),"")</f>
        <v/>
      </c>
      <c r="BQ129" s="67" t="str">
        <f>IF(Codes!BS135&lt;&gt;"",IF(Codes!BS135=1,100,IF(Codes!BS135=9,Paramètres!$D$162,IF(Codes!BS135=2,Paramètres!$D$163,IF(Codes!BS135=3,Paramètres!$D$164,IF(Codes!BS135="A","",0))))),"")</f>
        <v/>
      </c>
      <c r="BR129" s="67" t="str">
        <f>IF(Codes!BT135&lt;&gt;"",IF(Codes!BT135=1,100,IF(Codes!BT135=9,Paramètres!$D$162,IF(Codes!BT135=2,Paramètres!$D$163,IF(Codes!BT135=3,Paramètres!$D$164,IF(Codes!BT135="A","",0))))),"")</f>
        <v/>
      </c>
      <c r="BS129" s="67" t="str">
        <f>IF(Codes!BU135&lt;&gt;"",IF(Codes!BU135=1,100,IF(Codes!BU135=9,Paramètres!$D$162,IF(Codes!BU135=2,Paramètres!$D$163,IF(Codes!BU135=3,Paramètres!$D$164,IF(Codes!BU135="A","",0))))),"")</f>
        <v/>
      </c>
      <c r="BT129" s="67" t="str">
        <f>Codes!C135</f>
        <v/>
      </c>
    </row>
    <row r="130" spans="1:72" s="70" customFormat="1" ht="23.25">
      <c r="A130" s="69" t="str">
        <f>Codes!C136</f>
        <v/>
      </c>
      <c r="B130" s="67" t="str">
        <f>IF(Codes!D136&lt;&gt;"",IF(Codes!D136=1,100,IF(Codes!D136=9,Paramètres!$D$162,IF(Codes!D136=2,Paramètres!$D$163,IF(Codes!D136=3,Paramètres!$D$164,IF(Codes!D136="A","",0))))),"")</f>
        <v/>
      </c>
      <c r="C130" s="67" t="str">
        <f>IF(Codes!E136&lt;&gt;"",IF(Codes!E136=1,100,IF(Codes!E136=9,Paramètres!$D$162,IF(Codes!E136=2,Paramètres!$D$163,IF(Codes!E136=3,Paramètres!$D$164,IF(Codes!E136="A","",0))))),"")</f>
        <v/>
      </c>
      <c r="D130" s="67" t="str">
        <f>IF(Codes!F136&lt;&gt;"",IF(Codes!F136=1,100,IF(Codes!F136=9,Paramètres!$D$162,IF(Codes!F136=2,Paramètres!$D$163,IF(Codes!F136=3,Paramètres!$D$164,IF(Codes!F136="A","",0))))),"")</f>
        <v/>
      </c>
      <c r="E130" s="67" t="str">
        <f>IF(Codes!G136&lt;&gt;"",IF(Codes!G136=1,100,IF(Codes!G136=9,Paramètres!$D$162,IF(Codes!G136=2,Paramètres!$D$163,IF(Codes!G136=3,Paramètres!$D$164,IF(Codes!G136="A","",0))))),"")</f>
        <v/>
      </c>
      <c r="F130" s="67" t="str">
        <f>IF(Codes!H136&lt;&gt;"",IF(Codes!H136=1,100,IF(Codes!H136=9,Paramètres!$D$162,IF(Codes!H136=2,Paramètres!$D$163,IF(Codes!H136=3,Paramètres!$D$164,IF(Codes!H136="A","",0))))),"")</f>
        <v/>
      </c>
      <c r="G130" s="67" t="str">
        <f>IF(Codes!I136&lt;&gt;"",IF(Codes!I136=1,100,IF(Codes!I136=9,Paramètres!$D$162,IF(Codes!I136=2,Paramètres!$D$163,IF(Codes!I136=3,Paramètres!$D$164,IF(Codes!I136="A","",0))))),"")</f>
        <v/>
      </c>
      <c r="H130" s="67" t="str">
        <f>IF(Codes!J136&lt;&gt;"",IF(Codes!J136=1,100,IF(Codes!J136=9,Paramètres!$D$162,IF(Codes!J136=2,Paramètres!$D$163,IF(Codes!J136=3,Paramètres!$D$164,IF(Codes!J136="A","",0))))),"")</f>
        <v/>
      </c>
      <c r="I130" s="67" t="str">
        <f>IF(Codes!K136&lt;&gt;"",IF(Codes!K136=1,100,IF(Codes!K136=9,Paramètres!$D$162,IF(Codes!K136=2,Paramètres!$D$163,IF(Codes!K136=3,Paramètres!$D$164,IF(Codes!K136="A","",0))))),"")</f>
        <v/>
      </c>
      <c r="J130" s="67" t="str">
        <f>IF(Codes!L136&lt;&gt;"",IF(Codes!L136=1,100,IF(Codes!L136=9,Paramètres!$D$162,IF(Codes!L136=2,Paramètres!$D$163,IF(Codes!L136=3,Paramètres!$D$164,IF(Codes!L136="A","",0))))),"")</f>
        <v/>
      </c>
      <c r="K130" s="67" t="str">
        <f>IF(Codes!M136&lt;&gt;"",IF(Codes!M136=1,100,IF(Codes!M136=9,Paramètres!$D$162,IF(Codes!M136=2,Paramètres!$D$163,IF(Codes!M136=3,Paramètres!$D$164,IF(Codes!M136="A","",0))))),"")</f>
        <v/>
      </c>
      <c r="L130" s="67" t="str">
        <f>IF(Codes!N136&lt;&gt;"",IF(Codes!N136=1,100,IF(Codes!N136=9,Paramètres!$D$162,IF(Codes!N136=2,Paramètres!$D$163,IF(Codes!N136=3,Paramètres!$D$164,IF(Codes!N136="A","",0))))),"")</f>
        <v/>
      </c>
      <c r="M130" s="67" t="str">
        <f>IF(Codes!O136&lt;&gt;"",IF(Codes!O136=1,100,IF(Codes!O136=9,Paramètres!$D$162,IF(Codes!O136=2,Paramètres!$D$163,IF(Codes!O136=3,Paramètres!$D$164,IF(Codes!O136="A","",0))))),"")</f>
        <v/>
      </c>
      <c r="N130" s="67" t="str">
        <f>IF(Codes!P136&lt;&gt;"",IF(Codes!P136=1,100,IF(Codes!P136=9,Paramètres!$D$162,IF(Codes!P136=2,Paramètres!$D$163,IF(Codes!P136=3,Paramètres!$D$164,IF(Codes!P136="A","",0))))),"")</f>
        <v/>
      </c>
      <c r="O130" s="67" t="str">
        <f>IF(Codes!Q136&lt;&gt;"",IF(Codes!Q136=1,100,IF(Codes!Q136=9,Paramètres!$D$162,IF(Codes!Q136=2,Paramètres!$D$163,IF(Codes!Q136=3,Paramètres!$D$164,IF(Codes!Q136="A","",0))))),"")</f>
        <v/>
      </c>
      <c r="P130" s="67" t="str">
        <f>IF(Codes!R136&lt;&gt;"",IF(Codes!R136=1,100,IF(Codes!R136=9,Paramètres!$D$162,IF(Codes!R136=2,Paramètres!$D$163,IF(Codes!R136=3,Paramètres!$D$164,IF(Codes!R136="A","",0))))),"")</f>
        <v/>
      </c>
      <c r="Q130" s="67" t="str">
        <f>IF(Codes!S136&lt;&gt;"",IF(Codes!S136=1,100,IF(Codes!S136=9,Paramètres!$D$162,IF(Codes!S136=2,Paramètres!$D$163,IF(Codes!S136=3,Paramètres!$D$164,IF(Codes!S136="A","",0))))),"")</f>
        <v/>
      </c>
      <c r="R130" s="67" t="str">
        <f>IF(Codes!T136&lt;&gt;"",IF(Codes!T136=1,100,IF(Codes!T136=9,Paramètres!$D$162,IF(Codes!T136=2,Paramètres!$D$163,IF(Codes!T136=3,Paramètres!$D$164,IF(Codes!T136="A","",0))))),"")</f>
        <v/>
      </c>
      <c r="S130" s="67" t="str">
        <f>IF(Codes!U136&lt;&gt;"",IF(Codes!U136=1,100,IF(Codes!U136=9,Paramètres!$D$162,IF(Codes!U136=2,Paramètres!$D$163,IF(Codes!U136=3,Paramètres!$D$164,IF(Codes!U136="A","",0))))),"")</f>
        <v/>
      </c>
      <c r="T130" s="67" t="str">
        <f>IF(Codes!V136&lt;&gt;"",IF(Codes!V136=1,100,IF(Codes!V136=9,Paramètres!$D$162,IF(Codes!V136=2,Paramètres!$D$163,IF(Codes!V136=3,Paramètres!$D$164,IF(Codes!V136="A","",0))))),"")</f>
        <v/>
      </c>
      <c r="U130" s="67" t="str">
        <f>IF(Codes!W136&lt;&gt;"",IF(Codes!W136=1,100,IF(Codes!W136=9,Paramètres!$D$162,IF(Codes!W136=2,Paramètres!$D$163,IF(Codes!W136=3,Paramètres!$D$164,IF(Codes!W136="A","",0))))),"")</f>
        <v/>
      </c>
      <c r="V130" s="67" t="str">
        <f>IF(Codes!X136&lt;&gt;"",IF(Codes!X136=1,100,IF(Codes!X136=9,Paramètres!$D$162,IF(Codes!X136=2,Paramètres!$D$163,IF(Codes!X136=3,Paramètres!$D$164,IF(Codes!X136="A","",0))))),"")</f>
        <v/>
      </c>
      <c r="W130" s="67" t="str">
        <f>IF(Codes!Y136&lt;&gt;"",IF(Codes!Y136=1,100,IF(Codes!Y136=9,Paramètres!$D$162,IF(Codes!Y136=2,Paramètres!$D$163,IF(Codes!Y136=3,Paramètres!$D$164,IF(Codes!Y136="A","",0))))),"")</f>
        <v/>
      </c>
      <c r="X130" s="67" t="str">
        <f>IF(Codes!Z136&lt;&gt;"",IF(Codes!Z136=1,100,IF(Codes!Z136=9,Paramètres!$D$162,IF(Codes!Z136=2,Paramètres!$D$163,IF(Codes!Z136=3,Paramètres!$D$164,IF(Codes!Z136="A","",0))))),"")</f>
        <v/>
      </c>
      <c r="Y130" s="67" t="str">
        <f>IF(Codes!AA136&lt;&gt;"",IF(Codes!AA136=1,100,IF(Codes!AA136=9,Paramètres!$D$162,IF(Codes!AA136=2,Paramètres!$D$163,IF(Codes!AA136=3,Paramètres!$D$164,IF(Codes!AA136="A","",0))))),"")</f>
        <v/>
      </c>
      <c r="Z130" s="67" t="str">
        <f>IF(Codes!AB136&lt;&gt;"",IF(Codes!AB136=1,100,IF(Codes!AB136=9,Paramètres!$D$162,IF(Codes!AB136=2,Paramètres!$D$163,IF(Codes!AB136=3,Paramètres!$D$164,IF(Codes!AB136="A","",0))))),"")</f>
        <v/>
      </c>
      <c r="AA130" s="67" t="str">
        <f>IF(Codes!AC136&lt;&gt;"",IF(Codes!AC136=1,100,IF(Codes!AC136=9,Paramètres!$D$162,IF(Codes!AC136=2,Paramètres!$D$163,IF(Codes!AC136=3,Paramètres!$D$164,IF(Codes!AC136="A","",0))))),"")</f>
        <v/>
      </c>
      <c r="AB130" s="67" t="str">
        <f>IF(Codes!AD136&lt;&gt;"",IF(Codes!AD136=1,100,IF(Codes!AD136=9,Paramètres!$D$162,IF(Codes!AD136=2,Paramètres!$D$163,IF(Codes!AD136=3,Paramètres!$D$164,IF(Codes!AD136="A","",0))))),"")</f>
        <v/>
      </c>
      <c r="AC130" s="67" t="str">
        <f>IF(Codes!AE136&lt;&gt;"",IF(Codes!AE136=1,100,IF(Codes!AE136=9,Paramètres!$D$162,IF(Codes!AE136=2,Paramètres!$D$163,IF(Codes!AE136=3,Paramètres!$D$164,IF(Codes!AE136="A","",0))))),"")</f>
        <v/>
      </c>
      <c r="AD130" s="67" t="str">
        <f>IF(Codes!AF136&lt;&gt;"",IF(Codes!AF136=1,100,IF(Codes!AF136=9,Paramètres!$D$162,IF(Codes!AF136=2,Paramètres!$D$163,IF(Codes!AF136=3,Paramètres!$D$164,IF(Codes!AF136="A","",0))))),"")</f>
        <v/>
      </c>
      <c r="AE130" s="67" t="str">
        <f>IF(Codes!AG136&lt;&gt;"",IF(Codes!AG136=1,100,IF(Codes!AG136=9,Paramètres!$D$162,IF(Codes!AG136=2,Paramètres!$D$163,IF(Codes!AG136=3,Paramètres!$D$164,IF(Codes!AG136="A","",0))))),"")</f>
        <v/>
      </c>
      <c r="AF130" s="67" t="str">
        <f>IF(Codes!AH136&lt;&gt;"",IF(Codes!AH136=1,100,IF(Codes!AH136=9,Paramètres!$D$162,IF(Codes!AH136=2,Paramètres!$D$163,IF(Codes!AH136=3,Paramètres!$D$164,IF(Codes!AH136="A","",0))))),"")</f>
        <v/>
      </c>
      <c r="AG130" s="67" t="str">
        <f>IF(Codes!AI136&lt;&gt;"",IF(Codes!AI136=1,100,IF(Codes!AI136=9,Paramètres!$D$162,IF(Codes!AI136=2,Paramètres!$D$163,IF(Codes!AI136=3,Paramètres!$D$164,IF(Codes!AI136="A","",0))))),"")</f>
        <v/>
      </c>
      <c r="AH130" s="67" t="str">
        <f>IF(Codes!AJ136&lt;&gt;"",IF(Codes!AJ136=1,100,IF(Codes!AJ136=9,Paramètres!$D$162,IF(Codes!AJ136=2,Paramètres!$D$163,IF(Codes!AJ136=3,Paramètres!$D$164,IF(Codes!AJ136="A","",0))))),"")</f>
        <v/>
      </c>
      <c r="AI130" s="67" t="str">
        <f>IF(Codes!AK136&lt;&gt;"",IF(Codes!AK136=1,100,IF(Codes!AK136=9,Paramètres!$D$162,IF(Codes!AK136=2,Paramètres!$D$163,IF(Codes!AK136=3,Paramètres!$D$164,IF(Codes!AK136="A","",0))))),"")</f>
        <v/>
      </c>
      <c r="AJ130" s="67" t="str">
        <f>IF(Codes!AL136&lt;&gt;"",IF(Codes!AL136=1,100,IF(Codes!AL136=9,Paramètres!$D$162,IF(Codes!AL136=2,Paramètres!$D$163,IF(Codes!AL136=3,Paramètres!$D$164,IF(Codes!AL136="A","",0))))),"")</f>
        <v/>
      </c>
      <c r="AK130" s="67" t="str">
        <f>IF(Codes!AM136&lt;&gt;"",IF(Codes!AM136=1,100,IF(Codes!AM136=9,Paramètres!$D$162,IF(Codes!AM136=2,Paramètres!$D$163,IF(Codes!AM136=3,Paramètres!$D$164,IF(Codes!AM136="A","",0))))),"")</f>
        <v/>
      </c>
      <c r="AL130" s="67" t="str">
        <f>IF(Codes!AN136&lt;&gt;"",IF(Codes!AN136=1,100,IF(Codes!AN136=9,Paramètres!$D$162,IF(Codes!AN136=2,Paramètres!$D$163,IF(Codes!AN136=3,Paramètres!$D$164,IF(Codes!AN136="A","",0))))),"")</f>
        <v/>
      </c>
      <c r="AM130" s="67" t="str">
        <f>IF(Codes!AO136&lt;&gt;"",IF(Codes!AO136=1,100,IF(Codes!AO136=9,50,IF(Codes!AO136=2,Paramètres!$D$163,IF(Codes!AO136=3,Paramètres!$D$164,IF(Codes!AO136="A","",0))))),"")</f>
        <v/>
      </c>
      <c r="AN130" s="67" t="str">
        <f>IF(Codes!AP136&lt;&gt;"",IF(Codes!AP136=1,100,IF(Codes!AP136=9,50,IF(Codes!AP136=2,Paramètres!$D$163,IF(Codes!AP136=3,Paramètres!$D$164,IF(Codes!AP136="A","",0))))),"")</f>
        <v/>
      </c>
      <c r="AO130" s="67" t="str">
        <f>IF(Codes!AQ136&lt;&gt;"",IF(Codes!AQ136=1,100,IF(Codes!AQ136=9,50,IF(Codes!AQ136=2,Paramètres!$D$163,IF(Codes!AQ136=3,Paramètres!$D$164,IF(Codes!AQ136="A","",0))))),"")</f>
        <v/>
      </c>
      <c r="AP130" s="67" t="str">
        <f>IF(Codes!AR136&lt;&gt;"",IF(Codes!AR136=1,100,IF(Codes!AR136=9,50,IF(Codes!AR136=2,Paramètres!$D$163,IF(Codes!AR136=3,Paramètres!$D$164,IF(Codes!AR136="A","",0))))),"")</f>
        <v/>
      </c>
      <c r="AQ130" s="67" t="str">
        <f>IF(Codes!AS136&lt;&gt;"",IF(Codes!AS136=1,100,IF(Codes!AS136=9,Paramètres!$D$162,IF(Codes!AS136=2,Paramètres!$D$163,IF(Codes!AS136=3,Paramètres!$D$164,IF(Codes!AS136="A","",0))))),"")</f>
        <v/>
      </c>
      <c r="AR130" s="67" t="str">
        <f>IF(Codes!AT136&lt;&gt;"",IF(Codes!AT136=1,100,IF(Codes!AT136=9,50,IF(Codes!AT136=2,Paramètres!$D$163,IF(Codes!AT136=3,Paramètres!$D$164,IF(Codes!AT136="A","",0))))),"")</f>
        <v/>
      </c>
      <c r="AS130" s="67" t="str">
        <f>IF(Codes!AU136&lt;&gt;"",IF(Codes!AU136=1,100,IF(Codes!AU136=9,Paramètres!$D$162,IF(Codes!AU136=2,Paramètres!$D$163,IF(Codes!AU136=3,Paramètres!$D$164,IF(Codes!AU136="A","",0))))),"")</f>
        <v/>
      </c>
      <c r="AT130" s="67" t="str">
        <f>IF(Codes!AV136&lt;&gt;"",IF(Codes!AV136=1,100,IF(Codes!AV136=9,50,IF(Codes!AV136=2,Paramètres!$D$163,IF(Codes!AV136=3,Paramètres!$D$164,IF(Codes!AV136="A","",0))))),"")</f>
        <v/>
      </c>
      <c r="AU130" s="67" t="str">
        <f>IF(Codes!AW136&lt;&gt;"",IF(Codes!AW136=1,100,IF(Codes!AW136=9,Paramètres!$D$162,IF(Codes!AW136=2,Paramètres!$D$163,IF(Codes!AW136=3,Paramètres!$D$164,IF(Codes!AW136="A","",0))))),"")</f>
        <v/>
      </c>
      <c r="AV130" s="67" t="str">
        <f>IF(Codes!AX136&lt;&gt;"",IF(Codes!AX136=1,100,IF(Codes!AX136=9,Paramètres!$D$162,IF(Codes!AX136=2,Paramètres!$D$163,IF(Codes!AX136=3,Paramètres!$D$164,IF(Codes!AX136="A","",0))))),"")</f>
        <v/>
      </c>
      <c r="AW130" s="67" t="str">
        <f>IF(Codes!AY136&lt;&gt;"",IF(Codes!AY136=1,100,IF(Codes!AY136=9,Paramètres!$D$162,IF(Codes!AY136=2,Paramètres!$D$163,IF(Codes!AY136=3,Paramètres!$D$164,IF(Codes!AY136="A","",0))))),"")</f>
        <v/>
      </c>
      <c r="AX130" s="67" t="str">
        <f>IF(Codes!AZ136&lt;&gt;"",IF(Codes!AZ136=1,100,IF(Codes!AZ136=9,50,IF(Codes!AZ136=2,Paramètres!$D$163,IF(Codes!AZ136=3,Paramètres!$D$164,IF(Codes!AZ136="A","",0))))),"")</f>
        <v/>
      </c>
      <c r="AY130" s="67" t="str">
        <f>IF(Codes!BA136&lt;&gt;"",IF(Codes!BA136=1,100,IF(Codes!BA136=9,Paramètres!$D$162,IF(Codes!BA136=2,Paramètres!$D$163,IF(Codes!BA136=3,Paramètres!$D$164,IF(Codes!BA136="A","",0))))),"")</f>
        <v/>
      </c>
      <c r="AZ130" s="67" t="str">
        <f>IF(Codes!BB136&lt;&gt;"",IF(Codes!BB136=1,100,IF(Codes!BB136=9,Paramètres!$D$162,IF(Codes!BB136=2,Paramètres!$D$163,IF(Codes!BB136=3,Paramètres!$D$164,IF(Codes!BB136="A","",0))))),"")</f>
        <v/>
      </c>
      <c r="BA130" s="67" t="str">
        <f>IF(Codes!BC136&lt;&gt;"",IF(Codes!BC136=1,100,IF(Codes!BC136=9,Paramètres!$D$162,IF(Codes!BC136=2,Paramètres!$D$163,IF(Codes!BC136=3,Paramètres!$D$164,IF(Codes!BC136="A","",0))))),"")</f>
        <v/>
      </c>
      <c r="BB130" s="67" t="str">
        <f>IF(Codes!BD136&lt;&gt;"",IF(Codes!BD136=1,100,IF(Codes!BD136=9,Paramètres!$D$162,IF(Codes!BD136=2,Paramètres!$D$163,IF(Codes!BD136=3,Paramètres!$D$164,IF(Codes!BD136="A","",0))))),"")</f>
        <v/>
      </c>
      <c r="BC130" s="67" t="str">
        <f>IF(Codes!BE136&lt;&gt;"",IF(Codes!BE136=1,100,IF(Codes!BE136=9,Paramètres!$D$162,IF(Codes!BE136=2,Paramètres!$D$163,IF(Codes!BE136=3,Paramètres!$D$164,IF(Codes!BE136="A","",0))))),"")</f>
        <v/>
      </c>
      <c r="BD130" s="67" t="str">
        <f>IF(Codes!BF136&lt;&gt;"",IF(Codes!BF136=1,100,IF(Codes!BF136=9,Paramètres!$D$162,IF(Codes!BF136=2,Paramètres!$D$163,IF(Codes!BF136=3,Paramètres!$D$164,IF(Codes!BF136="A","",0))))),"")</f>
        <v/>
      </c>
      <c r="BE130" s="67" t="str">
        <f>IF(Codes!BG136&lt;&gt;"",IF(Codes!BG136=1,100,IF(Codes!BG136=9,Paramètres!$D$162,IF(Codes!BG136=2,Paramètres!$D$163,IF(Codes!BG136=3,Paramètres!$D$164,IF(Codes!BG136="A","",0))))),"")</f>
        <v/>
      </c>
      <c r="BF130" s="67" t="str">
        <f>IF(Codes!BH136&lt;&gt;"",IF(Codes!BH136=1,100,IF(Codes!BH136=9,Paramètres!$D$162,IF(Codes!BH136=2,Paramètres!$D$163,IF(Codes!BH136=3,Paramètres!$D$164,IF(Codes!BH136="A","",0))))),"")</f>
        <v/>
      </c>
      <c r="BG130" s="67" t="str">
        <f>IF(Codes!BI136&lt;&gt;"",IF(Codes!BI136=1,100,IF(Codes!BI136=9,Paramètres!$D$162,IF(Codes!BI136=2,Paramètres!$D$163,IF(Codes!BI136=3,Paramètres!$D$164,IF(Codes!BI136="A","",0))))),"")</f>
        <v/>
      </c>
      <c r="BH130" s="67" t="str">
        <f>IF(Codes!BJ136&lt;&gt;"",IF(Codes!BJ136=1,100,IF(Codes!BJ136=9,50,IF(Codes!BJ136=2,Paramètres!$D$163,IF(Codes!BJ136=3,Paramètres!$D$164,IF(Codes!BJ136="A","",0))))),"")</f>
        <v/>
      </c>
      <c r="BI130" s="67" t="str">
        <f>IF(Codes!BK136&lt;&gt;"",IF(Codes!BK136=1,100,IF(Codes!BK136=9,Paramètres!$D$162,IF(Codes!BK136=2,Paramètres!$D$163,IF(Codes!BK136=3,Paramètres!$D$164,IF(Codes!BK136="A","",0))))),"")</f>
        <v/>
      </c>
      <c r="BJ130" s="67" t="str">
        <f>IF(Codes!BL136&lt;&gt;"",IF(Codes!BL136=1,100,IF(Codes!BL136=9,Paramètres!$D$162,IF(Codes!BL136=2,Paramètres!$D$163,IF(Codes!BL136=3,Paramètres!$D$164,IF(Codes!BL136="A","",0))))),"")</f>
        <v/>
      </c>
      <c r="BK130" s="67" t="str">
        <f>IF(Codes!BM136&lt;&gt;"",IF(Codes!BM136=1,100,IF(Codes!BM136=9,Paramètres!$D$162,IF(Codes!BM136=2,Paramètres!$D$163,IF(Codes!BM136=3,Paramètres!$D$164,IF(Codes!BM136="A","",0))))),"")</f>
        <v/>
      </c>
      <c r="BL130" s="67" t="str">
        <f>IF(Codes!BN136&lt;&gt;"",IF(Codes!BN136=1,100,IF(Codes!BN136=9,Paramètres!$D$162,IF(Codes!BN136=2,Paramètres!$D$163,IF(Codes!BN136=3,Paramètres!$D$164,IF(Codes!BN136="A","",0))))),"")</f>
        <v/>
      </c>
      <c r="BM130" s="67" t="str">
        <f>IF(Codes!BO136&lt;&gt;"",IF(Codes!BO136=1,100,IF(Codes!BO136=9,Paramètres!$D$162,IF(Codes!BO136=2,Paramètres!$D$163,IF(Codes!BO136=3,Paramètres!$D$164,IF(Codes!BO136="A","",0))))),"")</f>
        <v/>
      </c>
      <c r="BN130" s="67" t="str">
        <f>IF(Codes!BP136&lt;&gt;"",IF(Codes!BP136=1,100,IF(Codes!BP136=9,Paramètres!$D$162,IF(Codes!BP136=2,Paramètres!$D$163,IF(Codes!BP136=3,Paramètres!$D$164,IF(Codes!BP136="A","",0))))),"")</f>
        <v/>
      </c>
      <c r="BO130" s="67" t="str">
        <f>IF(Codes!BQ136&lt;&gt;"",IF(Codes!BQ136=1,100,IF(Codes!BQ136=9,Paramètres!$D$162,IF(Codes!BQ136=2,Paramètres!$D$163,IF(Codes!BQ136=3,Paramètres!$D$164,IF(Codes!BQ136="A","",0))))),"")</f>
        <v/>
      </c>
      <c r="BP130" s="67" t="str">
        <f>IF(Codes!BR136&lt;&gt;"",IF(Codes!BR136=1,100,IF(Codes!BR136=9,Paramètres!$D$162,IF(Codes!BR136=2,Paramètres!$D$163,IF(Codes!BR136=3,Paramètres!$D$164,IF(Codes!BR136="A","",0))))),"")</f>
        <v/>
      </c>
      <c r="BQ130" s="67" t="str">
        <f>IF(Codes!BS136&lt;&gt;"",IF(Codes!BS136=1,100,IF(Codes!BS136=9,Paramètres!$D$162,IF(Codes!BS136=2,Paramètres!$D$163,IF(Codes!BS136=3,Paramètres!$D$164,IF(Codes!BS136="A","",0))))),"")</f>
        <v/>
      </c>
      <c r="BR130" s="67" t="str">
        <f>IF(Codes!BT136&lt;&gt;"",IF(Codes!BT136=1,100,IF(Codes!BT136=9,Paramètres!$D$162,IF(Codes!BT136=2,Paramètres!$D$163,IF(Codes!BT136=3,Paramètres!$D$164,IF(Codes!BT136="A","",0))))),"")</f>
        <v/>
      </c>
      <c r="BS130" s="67" t="str">
        <f>IF(Codes!BU136&lt;&gt;"",IF(Codes!BU136=1,100,IF(Codes!BU136=9,Paramètres!$D$162,IF(Codes!BU136=2,Paramètres!$D$163,IF(Codes!BU136=3,Paramètres!$D$164,IF(Codes!BU136="A","",0))))),"")</f>
        <v/>
      </c>
      <c r="BT130" s="67" t="str">
        <f>Codes!C136</f>
        <v/>
      </c>
    </row>
    <row r="131" spans="1:72" s="70" customFormat="1" ht="23.25">
      <c r="A131" s="69" t="str">
        <f>Codes!C137</f>
        <v/>
      </c>
      <c r="B131" s="67" t="str">
        <f>IF(Codes!D137&lt;&gt;"",IF(Codes!D137=1,100,IF(Codes!D137=9,Paramètres!$D$162,IF(Codes!D137=2,Paramètres!$D$163,IF(Codes!D137=3,Paramètres!$D$164,IF(Codes!D137="A","",0))))),"")</f>
        <v/>
      </c>
      <c r="C131" s="67" t="str">
        <f>IF(Codes!E137&lt;&gt;"",IF(Codes!E137=1,100,IF(Codes!E137=9,Paramètres!$D$162,IF(Codes!E137=2,Paramètres!$D$163,IF(Codes!E137=3,Paramètres!$D$164,IF(Codes!E137="A","",0))))),"")</f>
        <v/>
      </c>
      <c r="D131" s="67" t="str">
        <f>IF(Codes!F137&lt;&gt;"",IF(Codes!F137=1,100,IF(Codes!F137=9,Paramètres!$D$162,IF(Codes!F137=2,Paramètres!$D$163,IF(Codes!F137=3,Paramètres!$D$164,IF(Codes!F137="A","",0))))),"")</f>
        <v/>
      </c>
      <c r="E131" s="67" t="str">
        <f>IF(Codes!G137&lt;&gt;"",IF(Codes!G137=1,100,IF(Codes!G137=9,Paramètres!$D$162,IF(Codes!G137=2,Paramètres!$D$163,IF(Codes!G137=3,Paramètres!$D$164,IF(Codes!G137="A","",0))))),"")</f>
        <v/>
      </c>
      <c r="F131" s="67" t="str">
        <f>IF(Codes!H137&lt;&gt;"",IF(Codes!H137=1,100,IF(Codes!H137=9,Paramètres!$D$162,IF(Codes!H137=2,Paramètres!$D$163,IF(Codes!H137=3,Paramètres!$D$164,IF(Codes!H137="A","",0))))),"")</f>
        <v/>
      </c>
      <c r="G131" s="67" t="str">
        <f>IF(Codes!I137&lt;&gt;"",IF(Codes!I137=1,100,IF(Codes!I137=9,Paramètres!$D$162,IF(Codes!I137=2,Paramètres!$D$163,IF(Codes!I137=3,Paramètres!$D$164,IF(Codes!I137="A","",0))))),"")</f>
        <v/>
      </c>
      <c r="H131" s="67" t="str">
        <f>IF(Codes!J137&lt;&gt;"",IF(Codes!J137=1,100,IF(Codes!J137=9,Paramètres!$D$162,IF(Codes!J137=2,Paramètres!$D$163,IF(Codes!J137=3,Paramètres!$D$164,IF(Codes!J137="A","",0))))),"")</f>
        <v/>
      </c>
      <c r="I131" s="67" t="str">
        <f>IF(Codes!K137&lt;&gt;"",IF(Codes!K137=1,100,IF(Codes!K137=9,Paramètres!$D$162,IF(Codes!K137=2,Paramètres!$D$163,IF(Codes!K137=3,Paramètres!$D$164,IF(Codes!K137="A","",0))))),"")</f>
        <v/>
      </c>
      <c r="J131" s="67" t="str">
        <f>IF(Codes!L137&lt;&gt;"",IF(Codes!L137=1,100,IF(Codes!L137=9,Paramètres!$D$162,IF(Codes!L137=2,Paramètres!$D$163,IF(Codes!L137=3,Paramètres!$D$164,IF(Codes!L137="A","",0))))),"")</f>
        <v/>
      </c>
      <c r="K131" s="67" t="str">
        <f>IF(Codes!M137&lt;&gt;"",IF(Codes!M137=1,100,IF(Codes!M137=9,Paramètres!$D$162,IF(Codes!M137=2,Paramètres!$D$163,IF(Codes!M137=3,Paramètres!$D$164,IF(Codes!M137="A","",0))))),"")</f>
        <v/>
      </c>
      <c r="L131" s="67" t="str">
        <f>IF(Codes!N137&lt;&gt;"",IF(Codes!N137=1,100,IF(Codes!N137=9,Paramètres!$D$162,IF(Codes!N137=2,Paramètres!$D$163,IF(Codes!N137=3,Paramètres!$D$164,IF(Codes!N137="A","",0))))),"")</f>
        <v/>
      </c>
      <c r="M131" s="67" t="str">
        <f>IF(Codes!O137&lt;&gt;"",IF(Codes!O137=1,100,IF(Codes!O137=9,Paramètres!$D$162,IF(Codes!O137=2,Paramètres!$D$163,IF(Codes!O137=3,Paramètres!$D$164,IF(Codes!O137="A","",0))))),"")</f>
        <v/>
      </c>
      <c r="N131" s="67" t="str">
        <f>IF(Codes!P137&lt;&gt;"",IF(Codes!P137=1,100,IF(Codes!P137=9,Paramètres!$D$162,IF(Codes!P137=2,Paramètres!$D$163,IF(Codes!P137=3,Paramètres!$D$164,IF(Codes!P137="A","",0))))),"")</f>
        <v/>
      </c>
      <c r="O131" s="67" t="str">
        <f>IF(Codes!Q137&lt;&gt;"",IF(Codes!Q137=1,100,IF(Codes!Q137=9,Paramètres!$D$162,IF(Codes!Q137=2,Paramètres!$D$163,IF(Codes!Q137=3,Paramètres!$D$164,IF(Codes!Q137="A","",0))))),"")</f>
        <v/>
      </c>
      <c r="P131" s="67" t="str">
        <f>IF(Codes!R137&lt;&gt;"",IF(Codes!R137=1,100,IF(Codes!R137=9,Paramètres!$D$162,IF(Codes!R137=2,Paramètres!$D$163,IF(Codes!R137=3,Paramètres!$D$164,IF(Codes!R137="A","",0))))),"")</f>
        <v/>
      </c>
      <c r="Q131" s="67" t="str">
        <f>IF(Codes!S137&lt;&gt;"",IF(Codes!S137=1,100,IF(Codes!S137=9,Paramètres!$D$162,IF(Codes!S137=2,Paramètres!$D$163,IF(Codes!S137=3,Paramètres!$D$164,IF(Codes!S137="A","",0))))),"")</f>
        <v/>
      </c>
      <c r="R131" s="67" t="str">
        <f>IF(Codes!T137&lt;&gt;"",IF(Codes!T137=1,100,IF(Codes!T137=9,Paramètres!$D$162,IF(Codes!T137=2,Paramètres!$D$163,IF(Codes!T137=3,Paramètres!$D$164,IF(Codes!T137="A","",0))))),"")</f>
        <v/>
      </c>
      <c r="S131" s="67" t="str">
        <f>IF(Codes!U137&lt;&gt;"",IF(Codes!U137=1,100,IF(Codes!U137=9,Paramètres!$D$162,IF(Codes!U137=2,Paramètres!$D$163,IF(Codes!U137=3,Paramètres!$D$164,IF(Codes!U137="A","",0))))),"")</f>
        <v/>
      </c>
      <c r="T131" s="67" t="str">
        <f>IF(Codes!V137&lt;&gt;"",IF(Codes!V137=1,100,IF(Codes!V137=9,Paramètres!$D$162,IF(Codes!V137=2,Paramètres!$D$163,IF(Codes!V137=3,Paramètres!$D$164,IF(Codes!V137="A","",0))))),"")</f>
        <v/>
      </c>
      <c r="U131" s="67" t="str">
        <f>IF(Codes!W137&lt;&gt;"",IF(Codes!W137=1,100,IF(Codes!W137=9,Paramètres!$D$162,IF(Codes!W137=2,Paramètres!$D$163,IF(Codes!W137=3,Paramètres!$D$164,IF(Codes!W137="A","",0))))),"")</f>
        <v/>
      </c>
      <c r="V131" s="67" t="str">
        <f>IF(Codes!X137&lt;&gt;"",IF(Codes!X137=1,100,IF(Codes!X137=9,Paramètres!$D$162,IF(Codes!X137=2,Paramètres!$D$163,IF(Codes!X137=3,Paramètres!$D$164,IF(Codes!X137="A","",0))))),"")</f>
        <v/>
      </c>
      <c r="W131" s="67" t="str">
        <f>IF(Codes!Y137&lt;&gt;"",IF(Codes!Y137=1,100,IF(Codes!Y137=9,Paramètres!$D$162,IF(Codes!Y137=2,Paramètres!$D$163,IF(Codes!Y137=3,Paramètres!$D$164,IF(Codes!Y137="A","",0))))),"")</f>
        <v/>
      </c>
      <c r="X131" s="67" t="str">
        <f>IF(Codes!Z137&lt;&gt;"",IF(Codes!Z137=1,100,IF(Codes!Z137=9,Paramètres!$D$162,IF(Codes!Z137=2,Paramètres!$D$163,IF(Codes!Z137=3,Paramètres!$D$164,IF(Codes!Z137="A","",0))))),"")</f>
        <v/>
      </c>
      <c r="Y131" s="67" t="str">
        <f>IF(Codes!AA137&lt;&gt;"",IF(Codes!AA137=1,100,IF(Codes!AA137=9,Paramètres!$D$162,IF(Codes!AA137=2,Paramètres!$D$163,IF(Codes!AA137=3,Paramètres!$D$164,IF(Codes!AA137="A","",0))))),"")</f>
        <v/>
      </c>
      <c r="Z131" s="67" t="str">
        <f>IF(Codes!AB137&lt;&gt;"",IF(Codes!AB137=1,100,IF(Codes!AB137=9,Paramètres!$D$162,IF(Codes!AB137=2,Paramètres!$D$163,IF(Codes!AB137=3,Paramètres!$D$164,IF(Codes!AB137="A","",0))))),"")</f>
        <v/>
      </c>
      <c r="AA131" s="67" t="str">
        <f>IF(Codes!AC137&lt;&gt;"",IF(Codes!AC137=1,100,IF(Codes!AC137=9,Paramètres!$D$162,IF(Codes!AC137=2,Paramètres!$D$163,IF(Codes!AC137=3,Paramètres!$D$164,IF(Codes!AC137="A","",0))))),"")</f>
        <v/>
      </c>
      <c r="AB131" s="67" t="str">
        <f>IF(Codes!AD137&lt;&gt;"",IF(Codes!AD137=1,100,IF(Codes!AD137=9,Paramètres!$D$162,IF(Codes!AD137=2,Paramètres!$D$163,IF(Codes!AD137=3,Paramètres!$D$164,IF(Codes!AD137="A","",0))))),"")</f>
        <v/>
      </c>
      <c r="AC131" s="67" t="str">
        <f>IF(Codes!AE137&lt;&gt;"",IF(Codes!AE137=1,100,IF(Codes!AE137=9,Paramètres!$D$162,IF(Codes!AE137=2,Paramètres!$D$163,IF(Codes!AE137=3,Paramètres!$D$164,IF(Codes!AE137="A","",0))))),"")</f>
        <v/>
      </c>
      <c r="AD131" s="67" t="str">
        <f>IF(Codes!AF137&lt;&gt;"",IF(Codes!AF137=1,100,IF(Codes!AF137=9,Paramètres!$D$162,IF(Codes!AF137=2,Paramètres!$D$163,IF(Codes!AF137=3,Paramètres!$D$164,IF(Codes!AF137="A","",0))))),"")</f>
        <v/>
      </c>
      <c r="AE131" s="67" t="str">
        <f>IF(Codes!AG137&lt;&gt;"",IF(Codes!AG137=1,100,IF(Codes!AG137=9,Paramètres!$D$162,IF(Codes!AG137=2,Paramètres!$D$163,IF(Codes!AG137=3,Paramètres!$D$164,IF(Codes!AG137="A","",0))))),"")</f>
        <v/>
      </c>
      <c r="AF131" s="67" t="str">
        <f>IF(Codes!AH137&lt;&gt;"",IF(Codes!AH137=1,100,IF(Codes!AH137=9,Paramètres!$D$162,IF(Codes!AH137=2,Paramètres!$D$163,IF(Codes!AH137=3,Paramètres!$D$164,IF(Codes!AH137="A","",0))))),"")</f>
        <v/>
      </c>
      <c r="AG131" s="67" t="str">
        <f>IF(Codes!AI137&lt;&gt;"",IF(Codes!AI137=1,100,IF(Codes!AI137=9,Paramètres!$D$162,IF(Codes!AI137=2,Paramètres!$D$163,IF(Codes!AI137=3,Paramètres!$D$164,IF(Codes!AI137="A","",0))))),"")</f>
        <v/>
      </c>
      <c r="AH131" s="67" t="str">
        <f>IF(Codes!AJ137&lt;&gt;"",IF(Codes!AJ137=1,100,IF(Codes!AJ137=9,Paramètres!$D$162,IF(Codes!AJ137=2,Paramètres!$D$163,IF(Codes!AJ137=3,Paramètres!$D$164,IF(Codes!AJ137="A","",0))))),"")</f>
        <v/>
      </c>
      <c r="AI131" s="67" t="str">
        <f>IF(Codes!AK137&lt;&gt;"",IF(Codes!AK137=1,100,IF(Codes!AK137=9,Paramètres!$D$162,IF(Codes!AK137=2,Paramètres!$D$163,IF(Codes!AK137=3,Paramètres!$D$164,IF(Codes!AK137="A","",0))))),"")</f>
        <v/>
      </c>
      <c r="AJ131" s="67" t="str">
        <f>IF(Codes!AL137&lt;&gt;"",IF(Codes!AL137=1,100,IF(Codes!AL137=9,Paramètres!$D$162,IF(Codes!AL137=2,Paramètres!$D$163,IF(Codes!AL137=3,Paramètres!$D$164,IF(Codes!AL137="A","",0))))),"")</f>
        <v/>
      </c>
      <c r="AK131" s="67" t="str">
        <f>IF(Codes!AM137&lt;&gt;"",IF(Codes!AM137=1,100,IF(Codes!AM137=9,Paramètres!$D$162,IF(Codes!AM137=2,Paramètres!$D$163,IF(Codes!AM137=3,Paramètres!$D$164,IF(Codes!AM137="A","",0))))),"")</f>
        <v/>
      </c>
      <c r="AL131" s="67" t="str">
        <f>IF(Codes!AN137&lt;&gt;"",IF(Codes!AN137=1,100,IF(Codes!AN137=9,Paramètres!$D$162,IF(Codes!AN137=2,Paramètres!$D$163,IF(Codes!AN137=3,Paramètres!$D$164,IF(Codes!AN137="A","",0))))),"")</f>
        <v/>
      </c>
      <c r="AM131" s="67" t="str">
        <f>IF(Codes!AO137&lt;&gt;"",IF(Codes!AO137=1,100,IF(Codes!AO137=9,50,IF(Codes!AO137=2,Paramètres!$D$163,IF(Codes!AO137=3,Paramètres!$D$164,IF(Codes!AO137="A","",0))))),"")</f>
        <v/>
      </c>
      <c r="AN131" s="67" t="str">
        <f>IF(Codes!AP137&lt;&gt;"",IF(Codes!AP137=1,100,IF(Codes!AP137=9,50,IF(Codes!AP137=2,Paramètres!$D$163,IF(Codes!AP137=3,Paramètres!$D$164,IF(Codes!AP137="A","",0))))),"")</f>
        <v/>
      </c>
      <c r="AO131" s="67" t="str">
        <f>IF(Codes!AQ137&lt;&gt;"",IF(Codes!AQ137=1,100,IF(Codes!AQ137=9,50,IF(Codes!AQ137=2,Paramètres!$D$163,IF(Codes!AQ137=3,Paramètres!$D$164,IF(Codes!AQ137="A","",0))))),"")</f>
        <v/>
      </c>
      <c r="AP131" s="67" t="str">
        <f>IF(Codes!AR137&lt;&gt;"",IF(Codes!AR137=1,100,IF(Codes!AR137=9,50,IF(Codes!AR137=2,Paramètres!$D$163,IF(Codes!AR137=3,Paramètres!$D$164,IF(Codes!AR137="A","",0))))),"")</f>
        <v/>
      </c>
      <c r="AQ131" s="67" t="str">
        <f>IF(Codes!AS137&lt;&gt;"",IF(Codes!AS137=1,100,IF(Codes!AS137=9,Paramètres!$D$162,IF(Codes!AS137=2,Paramètres!$D$163,IF(Codes!AS137=3,Paramètres!$D$164,IF(Codes!AS137="A","",0))))),"")</f>
        <v/>
      </c>
      <c r="AR131" s="67" t="str">
        <f>IF(Codes!AT137&lt;&gt;"",IF(Codes!AT137=1,100,IF(Codes!AT137=9,50,IF(Codes!AT137=2,Paramètres!$D$163,IF(Codes!AT137=3,Paramètres!$D$164,IF(Codes!AT137="A","",0))))),"")</f>
        <v/>
      </c>
      <c r="AS131" s="67" t="str">
        <f>IF(Codes!AU137&lt;&gt;"",IF(Codes!AU137=1,100,IF(Codes!AU137=9,Paramètres!$D$162,IF(Codes!AU137=2,Paramètres!$D$163,IF(Codes!AU137=3,Paramètres!$D$164,IF(Codes!AU137="A","",0))))),"")</f>
        <v/>
      </c>
      <c r="AT131" s="67" t="str">
        <f>IF(Codes!AV137&lt;&gt;"",IF(Codes!AV137=1,100,IF(Codes!AV137=9,50,IF(Codes!AV137=2,Paramètres!$D$163,IF(Codes!AV137=3,Paramètres!$D$164,IF(Codes!AV137="A","",0))))),"")</f>
        <v/>
      </c>
      <c r="AU131" s="67" t="str">
        <f>IF(Codes!AW137&lt;&gt;"",IF(Codes!AW137=1,100,IF(Codes!AW137=9,Paramètres!$D$162,IF(Codes!AW137=2,Paramètres!$D$163,IF(Codes!AW137=3,Paramètres!$D$164,IF(Codes!AW137="A","",0))))),"")</f>
        <v/>
      </c>
      <c r="AV131" s="67" t="str">
        <f>IF(Codes!AX137&lt;&gt;"",IF(Codes!AX137=1,100,IF(Codes!AX137=9,Paramètres!$D$162,IF(Codes!AX137=2,Paramètres!$D$163,IF(Codes!AX137=3,Paramètres!$D$164,IF(Codes!AX137="A","",0))))),"")</f>
        <v/>
      </c>
      <c r="AW131" s="67" t="str">
        <f>IF(Codes!AY137&lt;&gt;"",IF(Codes!AY137=1,100,IF(Codes!AY137=9,Paramètres!$D$162,IF(Codes!AY137=2,Paramètres!$D$163,IF(Codes!AY137=3,Paramètres!$D$164,IF(Codes!AY137="A","",0))))),"")</f>
        <v/>
      </c>
      <c r="AX131" s="67" t="str">
        <f>IF(Codes!AZ137&lt;&gt;"",IF(Codes!AZ137=1,100,IF(Codes!AZ137=9,50,IF(Codes!AZ137=2,Paramètres!$D$163,IF(Codes!AZ137=3,Paramètres!$D$164,IF(Codes!AZ137="A","",0))))),"")</f>
        <v/>
      </c>
      <c r="AY131" s="67" t="str">
        <f>IF(Codes!BA137&lt;&gt;"",IF(Codes!BA137=1,100,IF(Codes!BA137=9,Paramètres!$D$162,IF(Codes!BA137=2,Paramètres!$D$163,IF(Codes!BA137=3,Paramètres!$D$164,IF(Codes!BA137="A","",0))))),"")</f>
        <v/>
      </c>
      <c r="AZ131" s="67" t="str">
        <f>IF(Codes!BB137&lt;&gt;"",IF(Codes!BB137=1,100,IF(Codes!BB137=9,Paramètres!$D$162,IF(Codes!BB137=2,Paramètres!$D$163,IF(Codes!BB137=3,Paramètres!$D$164,IF(Codes!BB137="A","",0))))),"")</f>
        <v/>
      </c>
      <c r="BA131" s="67" t="str">
        <f>IF(Codes!BC137&lt;&gt;"",IF(Codes!BC137=1,100,IF(Codes!BC137=9,Paramètres!$D$162,IF(Codes!BC137=2,Paramètres!$D$163,IF(Codes!BC137=3,Paramètres!$D$164,IF(Codes!BC137="A","",0))))),"")</f>
        <v/>
      </c>
      <c r="BB131" s="67" t="str">
        <f>IF(Codes!BD137&lt;&gt;"",IF(Codes!BD137=1,100,IF(Codes!BD137=9,Paramètres!$D$162,IF(Codes!BD137=2,Paramètres!$D$163,IF(Codes!BD137=3,Paramètres!$D$164,IF(Codes!BD137="A","",0))))),"")</f>
        <v/>
      </c>
      <c r="BC131" s="67" t="str">
        <f>IF(Codes!BE137&lt;&gt;"",IF(Codes!BE137=1,100,IF(Codes!BE137=9,Paramètres!$D$162,IF(Codes!BE137=2,Paramètres!$D$163,IF(Codes!BE137=3,Paramètres!$D$164,IF(Codes!BE137="A","",0))))),"")</f>
        <v/>
      </c>
      <c r="BD131" s="67" t="str">
        <f>IF(Codes!BF137&lt;&gt;"",IF(Codes!BF137=1,100,IF(Codes!BF137=9,Paramètres!$D$162,IF(Codes!BF137=2,Paramètres!$D$163,IF(Codes!BF137=3,Paramètres!$D$164,IF(Codes!BF137="A","",0))))),"")</f>
        <v/>
      </c>
      <c r="BE131" s="67" t="str">
        <f>IF(Codes!BG137&lt;&gt;"",IF(Codes!BG137=1,100,IF(Codes!BG137=9,Paramètres!$D$162,IF(Codes!BG137=2,Paramètres!$D$163,IF(Codes!BG137=3,Paramètres!$D$164,IF(Codes!BG137="A","",0))))),"")</f>
        <v/>
      </c>
      <c r="BF131" s="67" t="str">
        <f>IF(Codes!BH137&lt;&gt;"",IF(Codes!BH137=1,100,IF(Codes!BH137=9,Paramètres!$D$162,IF(Codes!BH137=2,Paramètres!$D$163,IF(Codes!BH137=3,Paramètres!$D$164,IF(Codes!BH137="A","",0))))),"")</f>
        <v/>
      </c>
      <c r="BG131" s="67" t="str">
        <f>IF(Codes!BI137&lt;&gt;"",IF(Codes!BI137=1,100,IF(Codes!BI137=9,Paramètres!$D$162,IF(Codes!BI137=2,Paramètres!$D$163,IF(Codes!BI137=3,Paramètres!$D$164,IF(Codes!BI137="A","",0))))),"")</f>
        <v/>
      </c>
      <c r="BH131" s="67" t="str">
        <f>IF(Codes!BJ137&lt;&gt;"",IF(Codes!BJ137=1,100,IF(Codes!BJ137=9,50,IF(Codes!BJ137=2,Paramètres!$D$163,IF(Codes!BJ137=3,Paramètres!$D$164,IF(Codes!BJ137="A","",0))))),"")</f>
        <v/>
      </c>
      <c r="BI131" s="67" t="str">
        <f>IF(Codes!BK137&lt;&gt;"",IF(Codes!BK137=1,100,IF(Codes!BK137=9,Paramètres!$D$162,IF(Codes!BK137=2,Paramètres!$D$163,IF(Codes!BK137=3,Paramètres!$D$164,IF(Codes!BK137="A","",0))))),"")</f>
        <v/>
      </c>
      <c r="BJ131" s="67" t="str">
        <f>IF(Codes!BL137&lt;&gt;"",IF(Codes!BL137=1,100,IF(Codes!BL137=9,Paramètres!$D$162,IF(Codes!BL137=2,Paramètres!$D$163,IF(Codes!BL137=3,Paramètres!$D$164,IF(Codes!BL137="A","",0))))),"")</f>
        <v/>
      </c>
      <c r="BK131" s="67" t="str">
        <f>IF(Codes!BM137&lt;&gt;"",IF(Codes!BM137=1,100,IF(Codes!BM137=9,Paramètres!$D$162,IF(Codes!BM137=2,Paramètres!$D$163,IF(Codes!BM137=3,Paramètres!$D$164,IF(Codes!BM137="A","",0))))),"")</f>
        <v/>
      </c>
      <c r="BL131" s="67" t="str">
        <f>IF(Codes!BN137&lt;&gt;"",IF(Codes!BN137=1,100,IF(Codes!BN137=9,Paramètres!$D$162,IF(Codes!BN137=2,Paramètres!$D$163,IF(Codes!BN137=3,Paramètres!$D$164,IF(Codes!BN137="A","",0))))),"")</f>
        <v/>
      </c>
      <c r="BM131" s="67" t="str">
        <f>IF(Codes!BO137&lt;&gt;"",IF(Codes!BO137=1,100,IF(Codes!BO137=9,Paramètres!$D$162,IF(Codes!BO137=2,Paramètres!$D$163,IF(Codes!BO137=3,Paramètres!$D$164,IF(Codes!BO137="A","",0))))),"")</f>
        <v/>
      </c>
      <c r="BN131" s="67" t="str">
        <f>IF(Codes!BP137&lt;&gt;"",IF(Codes!BP137=1,100,IF(Codes!BP137=9,Paramètres!$D$162,IF(Codes!BP137=2,Paramètres!$D$163,IF(Codes!BP137=3,Paramètres!$D$164,IF(Codes!BP137="A","",0))))),"")</f>
        <v/>
      </c>
      <c r="BO131" s="67" t="str">
        <f>IF(Codes!BQ137&lt;&gt;"",IF(Codes!BQ137=1,100,IF(Codes!BQ137=9,Paramètres!$D$162,IF(Codes!BQ137=2,Paramètres!$D$163,IF(Codes!BQ137=3,Paramètres!$D$164,IF(Codes!BQ137="A","",0))))),"")</f>
        <v/>
      </c>
      <c r="BP131" s="67" t="str">
        <f>IF(Codes!BR137&lt;&gt;"",IF(Codes!BR137=1,100,IF(Codes!BR137=9,Paramètres!$D$162,IF(Codes!BR137=2,Paramètres!$D$163,IF(Codes!BR137=3,Paramètres!$D$164,IF(Codes!BR137="A","",0))))),"")</f>
        <v/>
      </c>
      <c r="BQ131" s="67" t="str">
        <f>IF(Codes!BS137&lt;&gt;"",IF(Codes!BS137=1,100,IF(Codes!BS137=9,Paramètres!$D$162,IF(Codes!BS137=2,Paramètres!$D$163,IF(Codes!BS137=3,Paramètres!$D$164,IF(Codes!BS137="A","",0))))),"")</f>
        <v/>
      </c>
      <c r="BR131" s="67" t="str">
        <f>IF(Codes!BT137&lt;&gt;"",IF(Codes!BT137=1,100,IF(Codes!BT137=9,Paramètres!$D$162,IF(Codes!BT137=2,Paramètres!$D$163,IF(Codes!BT137=3,Paramètres!$D$164,IF(Codes!BT137="A","",0))))),"")</f>
        <v/>
      </c>
      <c r="BS131" s="67" t="str">
        <f>IF(Codes!BU137&lt;&gt;"",IF(Codes!BU137=1,100,IF(Codes!BU137=9,Paramètres!$D$162,IF(Codes!BU137=2,Paramètres!$D$163,IF(Codes!BU137=3,Paramètres!$D$164,IF(Codes!BU137="A","",0))))),"")</f>
        <v/>
      </c>
      <c r="BT131" s="67" t="str">
        <f>Codes!C137</f>
        <v/>
      </c>
    </row>
    <row r="132" spans="1:72" s="70" customFormat="1" ht="23.25">
      <c r="A132" s="69" t="str">
        <f>Codes!C138</f>
        <v/>
      </c>
      <c r="B132" s="67" t="str">
        <f>IF(Codes!D138&lt;&gt;"",IF(Codes!D138=1,100,IF(Codes!D138=9,Paramètres!$D$162,IF(Codes!D138=2,Paramètres!$D$163,IF(Codes!D138=3,Paramètres!$D$164,IF(Codes!D138="A","",0))))),"")</f>
        <v/>
      </c>
      <c r="C132" s="67" t="str">
        <f>IF(Codes!E138&lt;&gt;"",IF(Codes!E138=1,100,IF(Codes!E138=9,Paramètres!$D$162,IF(Codes!E138=2,Paramètres!$D$163,IF(Codes!E138=3,Paramètres!$D$164,IF(Codes!E138="A","",0))))),"")</f>
        <v/>
      </c>
      <c r="D132" s="67" t="str">
        <f>IF(Codes!F138&lt;&gt;"",IF(Codes!F138=1,100,IF(Codes!F138=9,Paramètres!$D$162,IF(Codes!F138=2,Paramètres!$D$163,IF(Codes!F138=3,Paramètres!$D$164,IF(Codes!F138="A","",0))))),"")</f>
        <v/>
      </c>
      <c r="E132" s="67" t="str">
        <f>IF(Codes!G138&lt;&gt;"",IF(Codes!G138=1,100,IF(Codes!G138=9,Paramètres!$D$162,IF(Codes!G138=2,Paramètres!$D$163,IF(Codes!G138=3,Paramètres!$D$164,IF(Codes!G138="A","",0))))),"")</f>
        <v/>
      </c>
      <c r="F132" s="67" t="str">
        <f>IF(Codes!H138&lt;&gt;"",IF(Codes!H138=1,100,IF(Codes!H138=9,Paramètres!$D$162,IF(Codes!H138=2,Paramètres!$D$163,IF(Codes!H138=3,Paramètres!$D$164,IF(Codes!H138="A","",0))))),"")</f>
        <v/>
      </c>
      <c r="G132" s="67" t="str">
        <f>IF(Codes!I138&lt;&gt;"",IF(Codes!I138=1,100,IF(Codes!I138=9,Paramètres!$D$162,IF(Codes!I138=2,Paramètres!$D$163,IF(Codes!I138=3,Paramètres!$D$164,IF(Codes!I138="A","",0))))),"")</f>
        <v/>
      </c>
      <c r="H132" s="67" t="str">
        <f>IF(Codes!J138&lt;&gt;"",IF(Codes!J138=1,100,IF(Codes!J138=9,Paramètres!$D$162,IF(Codes!J138=2,Paramètres!$D$163,IF(Codes!J138=3,Paramètres!$D$164,IF(Codes!J138="A","",0))))),"")</f>
        <v/>
      </c>
      <c r="I132" s="67" t="str">
        <f>IF(Codes!K138&lt;&gt;"",IF(Codes!K138=1,100,IF(Codes!K138=9,Paramètres!$D$162,IF(Codes!K138=2,Paramètres!$D$163,IF(Codes!K138=3,Paramètres!$D$164,IF(Codes!K138="A","",0))))),"")</f>
        <v/>
      </c>
      <c r="J132" s="67" t="str">
        <f>IF(Codes!L138&lt;&gt;"",IF(Codes!L138=1,100,IF(Codes!L138=9,Paramètres!$D$162,IF(Codes!L138=2,Paramètres!$D$163,IF(Codes!L138=3,Paramètres!$D$164,IF(Codes!L138="A","",0))))),"")</f>
        <v/>
      </c>
      <c r="K132" s="67" t="str">
        <f>IF(Codes!M138&lt;&gt;"",IF(Codes!M138=1,100,IF(Codes!M138=9,Paramètres!$D$162,IF(Codes!M138=2,Paramètres!$D$163,IF(Codes!M138=3,Paramètres!$D$164,IF(Codes!M138="A","",0))))),"")</f>
        <v/>
      </c>
      <c r="L132" s="67" t="str">
        <f>IF(Codes!N138&lt;&gt;"",IF(Codes!N138=1,100,IF(Codes!N138=9,Paramètres!$D$162,IF(Codes!N138=2,Paramètres!$D$163,IF(Codes!N138=3,Paramètres!$D$164,IF(Codes!N138="A","",0))))),"")</f>
        <v/>
      </c>
      <c r="M132" s="67" t="str">
        <f>IF(Codes!O138&lt;&gt;"",IF(Codes!O138=1,100,IF(Codes!O138=9,Paramètres!$D$162,IF(Codes!O138=2,Paramètres!$D$163,IF(Codes!O138=3,Paramètres!$D$164,IF(Codes!O138="A","",0))))),"")</f>
        <v/>
      </c>
      <c r="N132" s="67" t="str">
        <f>IF(Codes!P138&lt;&gt;"",IF(Codes!P138=1,100,IF(Codes!P138=9,Paramètres!$D$162,IF(Codes!P138=2,Paramètres!$D$163,IF(Codes!P138=3,Paramètres!$D$164,IF(Codes!P138="A","",0))))),"")</f>
        <v/>
      </c>
      <c r="O132" s="67" t="str">
        <f>IF(Codes!Q138&lt;&gt;"",IF(Codes!Q138=1,100,IF(Codes!Q138=9,Paramètres!$D$162,IF(Codes!Q138=2,Paramètres!$D$163,IF(Codes!Q138=3,Paramètres!$D$164,IF(Codes!Q138="A","",0))))),"")</f>
        <v/>
      </c>
      <c r="P132" s="67" t="str">
        <f>IF(Codes!R138&lt;&gt;"",IF(Codes!R138=1,100,IF(Codes!R138=9,Paramètres!$D$162,IF(Codes!R138=2,Paramètres!$D$163,IF(Codes!R138=3,Paramètres!$D$164,IF(Codes!R138="A","",0))))),"")</f>
        <v/>
      </c>
      <c r="Q132" s="67" t="str">
        <f>IF(Codes!S138&lt;&gt;"",IF(Codes!S138=1,100,IF(Codes!S138=9,Paramètres!$D$162,IF(Codes!S138=2,Paramètres!$D$163,IF(Codes!S138=3,Paramètres!$D$164,IF(Codes!S138="A","",0))))),"")</f>
        <v/>
      </c>
      <c r="R132" s="67" t="str">
        <f>IF(Codes!T138&lt;&gt;"",IF(Codes!T138=1,100,IF(Codes!T138=9,Paramètres!$D$162,IF(Codes!T138=2,Paramètres!$D$163,IF(Codes!T138=3,Paramètres!$D$164,IF(Codes!T138="A","",0))))),"")</f>
        <v/>
      </c>
      <c r="S132" s="67" t="str">
        <f>IF(Codes!U138&lt;&gt;"",IF(Codes!U138=1,100,IF(Codes!U138=9,Paramètres!$D$162,IF(Codes!U138=2,Paramètres!$D$163,IF(Codes!U138=3,Paramètres!$D$164,IF(Codes!U138="A","",0))))),"")</f>
        <v/>
      </c>
      <c r="T132" s="67" t="str">
        <f>IF(Codes!V138&lt;&gt;"",IF(Codes!V138=1,100,IF(Codes!V138=9,Paramètres!$D$162,IF(Codes!V138=2,Paramètres!$D$163,IF(Codes!V138=3,Paramètres!$D$164,IF(Codes!V138="A","",0))))),"")</f>
        <v/>
      </c>
      <c r="U132" s="67" t="str">
        <f>IF(Codes!W138&lt;&gt;"",IF(Codes!W138=1,100,IF(Codes!W138=9,Paramètres!$D$162,IF(Codes!W138=2,Paramètres!$D$163,IF(Codes!W138=3,Paramètres!$D$164,IF(Codes!W138="A","",0))))),"")</f>
        <v/>
      </c>
      <c r="V132" s="67" t="str">
        <f>IF(Codes!X138&lt;&gt;"",IF(Codes!X138=1,100,IF(Codes!X138=9,Paramètres!$D$162,IF(Codes!X138=2,Paramètres!$D$163,IF(Codes!X138=3,Paramètres!$D$164,IF(Codes!X138="A","",0))))),"")</f>
        <v/>
      </c>
      <c r="W132" s="67" t="str">
        <f>IF(Codes!Y138&lt;&gt;"",IF(Codes!Y138=1,100,IF(Codes!Y138=9,Paramètres!$D$162,IF(Codes!Y138=2,Paramètres!$D$163,IF(Codes!Y138=3,Paramètres!$D$164,IF(Codes!Y138="A","",0))))),"")</f>
        <v/>
      </c>
      <c r="X132" s="67" t="str">
        <f>IF(Codes!Z138&lt;&gt;"",IF(Codes!Z138=1,100,IF(Codes!Z138=9,Paramètres!$D$162,IF(Codes!Z138=2,Paramètres!$D$163,IF(Codes!Z138=3,Paramètres!$D$164,IF(Codes!Z138="A","",0))))),"")</f>
        <v/>
      </c>
      <c r="Y132" s="67" t="str">
        <f>IF(Codes!AA138&lt;&gt;"",IF(Codes!AA138=1,100,IF(Codes!AA138=9,Paramètres!$D$162,IF(Codes!AA138=2,Paramètres!$D$163,IF(Codes!AA138=3,Paramètres!$D$164,IF(Codes!AA138="A","",0))))),"")</f>
        <v/>
      </c>
      <c r="Z132" s="67" t="str">
        <f>IF(Codes!AB138&lt;&gt;"",IF(Codes!AB138=1,100,IF(Codes!AB138=9,Paramètres!$D$162,IF(Codes!AB138=2,Paramètres!$D$163,IF(Codes!AB138=3,Paramètres!$D$164,IF(Codes!AB138="A","",0))))),"")</f>
        <v/>
      </c>
      <c r="AA132" s="67" t="str">
        <f>IF(Codes!AC138&lt;&gt;"",IF(Codes!AC138=1,100,IF(Codes!AC138=9,Paramètres!$D$162,IF(Codes!AC138=2,Paramètres!$D$163,IF(Codes!AC138=3,Paramètres!$D$164,IF(Codes!AC138="A","",0))))),"")</f>
        <v/>
      </c>
      <c r="AB132" s="67" t="str">
        <f>IF(Codes!AD138&lt;&gt;"",IF(Codes!AD138=1,100,IF(Codes!AD138=9,Paramètres!$D$162,IF(Codes!AD138=2,Paramètres!$D$163,IF(Codes!AD138=3,Paramètres!$D$164,IF(Codes!AD138="A","",0))))),"")</f>
        <v/>
      </c>
      <c r="AC132" s="67" t="str">
        <f>IF(Codes!AE138&lt;&gt;"",IF(Codes!AE138=1,100,IF(Codes!AE138=9,Paramètres!$D$162,IF(Codes!AE138=2,Paramètres!$D$163,IF(Codes!AE138=3,Paramètres!$D$164,IF(Codes!AE138="A","",0))))),"")</f>
        <v/>
      </c>
      <c r="AD132" s="67" t="str">
        <f>IF(Codes!AF138&lt;&gt;"",IF(Codes!AF138=1,100,IF(Codes!AF138=9,Paramètres!$D$162,IF(Codes!AF138=2,Paramètres!$D$163,IF(Codes!AF138=3,Paramètres!$D$164,IF(Codes!AF138="A","",0))))),"")</f>
        <v/>
      </c>
      <c r="AE132" s="67" t="str">
        <f>IF(Codes!AG138&lt;&gt;"",IF(Codes!AG138=1,100,IF(Codes!AG138=9,Paramètres!$D$162,IF(Codes!AG138=2,Paramètres!$D$163,IF(Codes!AG138=3,Paramètres!$D$164,IF(Codes!AG138="A","",0))))),"")</f>
        <v/>
      </c>
      <c r="AF132" s="67" t="str">
        <f>IF(Codes!AH138&lt;&gt;"",IF(Codes!AH138=1,100,IF(Codes!AH138=9,Paramètres!$D$162,IF(Codes!AH138=2,Paramètres!$D$163,IF(Codes!AH138=3,Paramètres!$D$164,IF(Codes!AH138="A","",0))))),"")</f>
        <v/>
      </c>
      <c r="AG132" s="67" t="str">
        <f>IF(Codes!AI138&lt;&gt;"",IF(Codes!AI138=1,100,IF(Codes!AI138=9,Paramètres!$D$162,IF(Codes!AI138=2,Paramètres!$D$163,IF(Codes!AI138=3,Paramètres!$D$164,IF(Codes!AI138="A","",0))))),"")</f>
        <v/>
      </c>
      <c r="AH132" s="67" t="str">
        <f>IF(Codes!AJ138&lt;&gt;"",IF(Codes!AJ138=1,100,IF(Codes!AJ138=9,Paramètres!$D$162,IF(Codes!AJ138=2,Paramètres!$D$163,IF(Codes!AJ138=3,Paramètres!$D$164,IF(Codes!AJ138="A","",0))))),"")</f>
        <v/>
      </c>
      <c r="AI132" s="67" t="str">
        <f>IF(Codes!AK138&lt;&gt;"",IF(Codes!AK138=1,100,IF(Codes!AK138=9,Paramètres!$D$162,IF(Codes!AK138=2,Paramètres!$D$163,IF(Codes!AK138=3,Paramètres!$D$164,IF(Codes!AK138="A","",0))))),"")</f>
        <v/>
      </c>
      <c r="AJ132" s="67" t="str">
        <f>IF(Codes!AL138&lt;&gt;"",IF(Codes!AL138=1,100,IF(Codes!AL138=9,Paramètres!$D$162,IF(Codes!AL138=2,Paramètres!$D$163,IF(Codes!AL138=3,Paramètres!$D$164,IF(Codes!AL138="A","",0))))),"")</f>
        <v/>
      </c>
      <c r="AK132" s="67" t="str">
        <f>IF(Codes!AM138&lt;&gt;"",IF(Codes!AM138=1,100,IF(Codes!AM138=9,Paramètres!$D$162,IF(Codes!AM138=2,Paramètres!$D$163,IF(Codes!AM138=3,Paramètres!$D$164,IF(Codes!AM138="A","",0))))),"")</f>
        <v/>
      </c>
      <c r="AL132" s="67" t="str">
        <f>IF(Codes!AN138&lt;&gt;"",IF(Codes!AN138=1,100,IF(Codes!AN138=9,Paramètres!$D$162,IF(Codes!AN138=2,Paramètres!$D$163,IF(Codes!AN138=3,Paramètres!$D$164,IF(Codes!AN138="A","",0))))),"")</f>
        <v/>
      </c>
      <c r="AM132" s="67" t="str">
        <f>IF(Codes!AO138&lt;&gt;"",IF(Codes!AO138=1,100,IF(Codes!AO138=9,50,IF(Codes!AO138=2,Paramètres!$D$163,IF(Codes!AO138=3,Paramètres!$D$164,IF(Codes!AO138="A","",0))))),"")</f>
        <v/>
      </c>
      <c r="AN132" s="67" t="str">
        <f>IF(Codes!AP138&lt;&gt;"",IF(Codes!AP138=1,100,IF(Codes!AP138=9,50,IF(Codes!AP138=2,Paramètres!$D$163,IF(Codes!AP138=3,Paramètres!$D$164,IF(Codes!AP138="A","",0))))),"")</f>
        <v/>
      </c>
      <c r="AO132" s="67" t="str">
        <f>IF(Codes!AQ138&lt;&gt;"",IF(Codes!AQ138=1,100,IF(Codes!AQ138=9,50,IF(Codes!AQ138=2,Paramètres!$D$163,IF(Codes!AQ138=3,Paramètres!$D$164,IF(Codes!AQ138="A","",0))))),"")</f>
        <v/>
      </c>
      <c r="AP132" s="67" t="str">
        <f>IF(Codes!AR138&lt;&gt;"",IF(Codes!AR138=1,100,IF(Codes!AR138=9,50,IF(Codes!AR138=2,Paramètres!$D$163,IF(Codes!AR138=3,Paramètres!$D$164,IF(Codes!AR138="A","",0))))),"")</f>
        <v/>
      </c>
      <c r="AQ132" s="67" t="str">
        <f>IF(Codes!AS138&lt;&gt;"",IF(Codes!AS138=1,100,IF(Codes!AS138=9,Paramètres!$D$162,IF(Codes!AS138=2,Paramètres!$D$163,IF(Codes!AS138=3,Paramètres!$D$164,IF(Codes!AS138="A","",0))))),"")</f>
        <v/>
      </c>
      <c r="AR132" s="67" t="str">
        <f>IF(Codes!AT138&lt;&gt;"",IF(Codes!AT138=1,100,IF(Codes!AT138=9,50,IF(Codes!AT138=2,Paramètres!$D$163,IF(Codes!AT138=3,Paramètres!$D$164,IF(Codes!AT138="A","",0))))),"")</f>
        <v/>
      </c>
      <c r="AS132" s="67" t="str">
        <f>IF(Codes!AU138&lt;&gt;"",IF(Codes!AU138=1,100,IF(Codes!AU138=9,Paramètres!$D$162,IF(Codes!AU138=2,Paramètres!$D$163,IF(Codes!AU138=3,Paramètres!$D$164,IF(Codes!AU138="A","",0))))),"")</f>
        <v/>
      </c>
      <c r="AT132" s="67" t="str">
        <f>IF(Codes!AV138&lt;&gt;"",IF(Codes!AV138=1,100,IF(Codes!AV138=9,50,IF(Codes!AV138=2,Paramètres!$D$163,IF(Codes!AV138=3,Paramètres!$D$164,IF(Codes!AV138="A","",0))))),"")</f>
        <v/>
      </c>
      <c r="AU132" s="67" t="str">
        <f>IF(Codes!AW138&lt;&gt;"",IF(Codes!AW138=1,100,IF(Codes!AW138=9,Paramètres!$D$162,IF(Codes!AW138=2,Paramètres!$D$163,IF(Codes!AW138=3,Paramètres!$D$164,IF(Codes!AW138="A","",0))))),"")</f>
        <v/>
      </c>
      <c r="AV132" s="67" t="str">
        <f>IF(Codes!AX138&lt;&gt;"",IF(Codes!AX138=1,100,IF(Codes!AX138=9,Paramètres!$D$162,IF(Codes!AX138=2,Paramètres!$D$163,IF(Codes!AX138=3,Paramètres!$D$164,IF(Codes!AX138="A","",0))))),"")</f>
        <v/>
      </c>
      <c r="AW132" s="67" t="str">
        <f>IF(Codes!AY138&lt;&gt;"",IF(Codes!AY138=1,100,IF(Codes!AY138=9,Paramètres!$D$162,IF(Codes!AY138=2,Paramètres!$D$163,IF(Codes!AY138=3,Paramètres!$D$164,IF(Codes!AY138="A","",0))))),"")</f>
        <v/>
      </c>
      <c r="AX132" s="67" t="str">
        <f>IF(Codes!AZ138&lt;&gt;"",IF(Codes!AZ138=1,100,IF(Codes!AZ138=9,50,IF(Codes!AZ138=2,Paramètres!$D$163,IF(Codes!AZ138=3,Paramètres!$D$164,IF(Codes!AZ138="A","",0))))),"")</f>
        <v/>
      </c>
      <c r="AY132" s="67" t="str">
        <f>IF(Codes!BA138&lt;&gt;"",IF(Codes!BA138=1,100,IF(Codes!BA138=9,Paramètres!$D$162,IF(Codes!BA138=2,Paramètres!$D$163,IF(Codes!BA138=3,Paramètres!$D$164,IF(Codes!BA138="A","",0))))),"")</f>
        <v/>
      </c>
      <c r="AZ132" s="67" t="str">
        <f>IF(Codes!BB138&lt;&gt;"",IF(Codes!BB138=1,100,IF(Codes!BB138=9,Paramètres!$D$162,IF(Codes!BB138=2,Paramètres!$D$163,IF(Codes!BB138=3,Paramètres!$D$164,IF(Codes!BB138="A","",0))))),"")</f>
        <v/>
      </c>
      <c r="BA132" s="67" t="str">
        <f>IF(Codes!BC138&lt;&gt;"",IF(Codes!BC138=1,100,IF(Codes!BC138=9,Paramètres!$D$162,IF(Codes!BC138=2,Paramètres!$D$163,IF(Codes!BC138=3,Paramètres!$D$164,IF(Codes!BC138="A","",0))))),"")</f>
        <v/>
      </c>
      <c r="BB132" s="67" t="str">
        <f>IF(Codes!BD138&lt;&gt;"",IF(Codes!BD138=1,100,IF(Codes!BD138=9,Paramètres!$D$162,IF(Codes!BD138=2,Paramètres!$D$163,IF(Codes!BD138=3,Paramètres!$D$164,IF(Codes!BD138="A","",0))))),"")</f>
        <v/>
      </c>
      <c r="BC132" s="67" t="str">
        <f>IF(Codes!BE138&lt;&gt;"",IF(Codes!BE138=1,100,IF(Codes!BE138=9,Paramètres!$D$162,IF(Codes!BE138=2,Paramètres!$D$163,IF(Codes!BE138=3,Paramètres!$D$164,IF(Codes!BE138="A","",0))))),"")</f>
        <v/>
      </c>
      <c r="BD132" s="67" t="str">
        <f>IF(Codes!BF138&lt;&gt;"",IF(Codes!BF138=1,100,IF(Codes!BF138=9,Paramètres!$D$162,IF(Codes!BF138=2,Paramètres!$D$163,IF(Codes!BF138=3,Paramètres!$D$164,IF(Codes!BF138="A","",0))))),"")</f>
        <v/>
      </c>
      <c r="BE132" s="67" t="str">
        <f>IF(Codes!BG138&lt;&gt;"",IF(Codes!BG138=1,100,IF(Codes!BG138=9,Paramètres!$D$162,IF(Codes!BG138=2,Paramètres!$D$163,IF(Codes!BG138=3,Paramètres!$D$164,IF(Codes!BG138="A","",0))))),"")</f>
        <v/>
      </c>
      <c r="BF132" s="67" t="str">
        <f>IF(Codes!BH138&lt;&gt;"",IF(Codes!BH138=1,100,IF(Codes!BH138=9,Paramètres!$D$162,IF(Codes!BH138=2,Paramètres!$D$163,IF(Codes!BH138=3,Paramètres!$D$164,IF(Codes!BH138="A","",0))))),"")</f>
        <v/>
      </c>
      <c r="BG132" s="67" t="str">
        <f>IF(Codes!BI138&lt;&gt;"",IF(Codes!BI138=1,100,IF(Codes!BI138=9,Paramètres!$D$162,IF(Codes!BI138=2,Paramètres!$D$163,IF(Codes!BI138=3,Paramètres!$D$164,IF(Codes!BI138="A","",0))))),"")</f>
        <v/>
      </c>
      <c r="BH132" s="67" t="str">
        <f>IF(Codes!BJ138&lt;&gt;"",IF(Codes!BJ138=1,100,IF(Codes!BJ138=9,50,IF(Codes!BJ138=2,Paramètres!$D$163,IF(Codes!BJ138=3,Paramètres!$D$164,IF(Codes!BJ138="A","",0))))),"")</f>
        <v/>
      </c>
      <c r="BI132" s="67" t="str">
        <f>IF(Codes!BK138&lt;&gt;"",IF(Codes!BK138=1,100,IF(Codes!BK138=9,Paramètres!$D$162,IF(Codes!BK138=2,Paramètres!$D$163,IF(Codes!BK138=3,Paramètres!$D$164,IF(Codes!BK138="A","",0))))),"")</f>
        <v/>
      </c>
      <c r="BJ132" s="67" t="str">
        <f>IF(Codes!BL138&lt;&gt;"",IF(Codes!BL138=1,100,IF(Codes!BL138=9,Paramètres!$D$162,IF(Codes!BL138=2,Paramètres!$D$163,IF(Codes!BL138=3,Paramètres!$D$164,IF(Codes!BL138="A","",0))))),"")</f>
        <v/>
      </c>
      <c r="BK132" s="67" t="str">
        <f>IF(Codes!BM138&lt;&gt;"",IF(Codes!BM138=1,100,IF(Codes!BM138=9,Paramètres!$D$162,IF(Codes!BM138=2,Paramètres!$D$163,IF(Codes!BM138=3,Paramètres!$D$164,IF(Codes!BM138="A","",0))))),"")</f>
        <v/>
      </c>
      <c r="BL132" s="67" t="str">
        <f>IF(Codes!BN138&lt;&gt;"",IF(Codes!BN138=1,100,IF(Codes!BN138=9,Paramètres!$D$162,IF(Codes!BN138=2,Paramètres!$D$163,IF(Codes!BN138=3,Paramètres!$D$164,IF(Codes!BN138="A","",0))))),"")</f>
        <v/>
      </c>
      <c r="BM132" s="67" t="str">
        <f>IF(Codes!BO138&lt;&gt;"",IF(Codes!BO138=1,100,IF(Codes!BO138=9,Paramètres!$D$162,IF(Codes!BO138=2,Paramètres!$D$163,IF(Codes!BO138=3,Paramètres!$D$164,IF(Codes!BO138="A","",0))))),"")</f>
        <v/>
      </c>
      <c r="BN132" s="67" t="str">
        <f>IF(Codes!BP138&lt;&gt;"",IF(Codes!BP138=1,100,IF(Codes!BP138=9,Paramètres!$D$162,IF(Codes!BP138=2,Paramètres!$D$163,IF(Codes!BP138=3,Paramètres!$D$164,IF(Codes!BP138="A","",0))))),"")</f>
        <v/>
      </c>
      <c r="BO132" s="67" t="str">
        <f>IF(Codes!BQ138&lt;&gt;"",IF(Codes!BQ138=1,100,IF(Codes!BQ138=9,Paramètres!$D$162,IF(Codes!BQ138=2,Paramètres!$D$163,IF(Codes!BQ138=3,Paramètres!$D$164,IF(Codes!BQ138="A","",0))))),"")</f>
        <v/>
      </c>
      <c r="BP132" s="67" t="str">
        <f>IF(Codes!BR138&lt;&gt;"",IF(Codes!BR138=1,100,IF(Codes!BR138=9,Paramètres!$D$162,IF(Codes!BR138=2,Paramètres!$D$163,IF(Codes!BR138=3,Paramètres!$D$164,IF(Codes!BR138="A","",0))))),"")</f>
        <v/>
      </c>
      <c r="BQ132" s="67" t="str">
        <f>IF(Codes!BS138&lt;&gt;"",IF(Codes!BS138=1,100,IF(Codes!BS138=9,Paramètres!$D$162,IF(Codes!BS138=2,Paramètres!$D$163,IF(Codes!BS138=3,Paramètres!$D$164,IF(Codes!BS138="A","",0))))),"")</f>
        <v/>
      </c>
      <c r="BR132" s="67" t="str">
        <f>IF(Codes!BT138&lt;&gt;"",IF(Codes!BT138=1,100,IF(Codes!BT138=9,Paramètres!$D$162,IF(Codes!BT138=2,Paramètres!$D$163,IF(Codes!BT138=3,Paramètres!$D$164,IF(Codes!BT138="A","",0))))),"")</f>
        <v/>
      </c>
      <c r="BS132" s="67" t="str">
        <f>IF(Codes!BU138&lt;&gt;"",IF(Codes!BU138=1,100,IF(Codes!BU138=9,Paramètres!$D$162,IF(Codes!BU138=2,Paramètres!$D$163,IF(Codes!BU138=3,Paramètres!$D$164,IF(Codes!BU138="A","",0))))),"")</f>
        <v/>
      </c>
      <c r="BT132" s="67" t="str">
        <f>Codes!C138</f>
        <v/>
      </c>
    </row>
    <row r="133" spans="1:72" s="70" customFormat="1" ht="23.25">
      <c r="A133" s="69" t="str">
        <f>Codes!C139</f>
        <v/>
      </c>
      <c r="B133" s="67" t="str">
        <f>IF(Codes!D139&lt;&gt;"",IF(Codes!D139=1,100,IF(Codes!D139=9,Paramètres!$D$162,IF(Codes!D139=2,Paramètres!$D$163,IF(Codes!D139=3,Paramètres!$D$164,IF(Codes!D139="A","",0))))),"")</f>
        <v/>
      </c>
      <c r="C133" s="67" t="str">
        <f>IF(Codes!E139&lt;&gt;"",IF(Codes!E139=1,100,IF(Codes!E139=9,Paramètres!$D$162,IF(Codes!E139=2,Paramètres!$D$163,IF(Codes!E139=3,Paramètres!$D$164,IF(Codes!E139="A","",0))))),"")</f>
        <v/>
      </c>
      <c r="D133" s="67" t="str">
        <f>IF(Codes!F139&lt;&gt;"",IF(Codes!F139=1,100,IF(Codes!F139=9,Paramètres!$D$162,IF(Codes!F139=2,Paramètres!$D$163,IF(Codes!F139=3,Paramètres!$D$164,IF(Codes!F139="A","",0))))),"")</f>
        <v/>
      </c>
      <c r="E133" s="67" t="str">
        <f>IF(Codes!G139&lt;&gt;"",IF(Codes!G139=1,100,IF(Codes!G139=9,Paramètres!$D$162,IF(Codes!G139=2,Paramètres!$D$163,IF(Codes!G139=3,Paramètres!$D$164,IF(Codes!G139="A","",0))))),"")</f>
        <v/>
      </c>
      <c r="F133" s="67" t="str">
        <f>IF(Codes!H139&lt;&gt;"",IF(Codes!H139=1,100,IF(Codes!H139=9,Paramètres!$D$162,IF(Codes!H139=2,Paramètres!$D$163,IF(Codes!H139=3,Paramètres!$D$164,IF(Codes!H139="A","",0))))),"")</f>
        <v/>
      </c>
      <c r="G133" s="67" t="str">
        <f>IF(Codes!I139&lt;&gt;"",IF(Codes!I139=1,100,IF(Codes!I139=9,Paramètres!$D$162,IF(Codes!I139=2,Paramètres!$D$163,IF(Codes!I139=3,Paramètres!$D$164,IF(Codes!I139="A","",0))))),"")</f>
        <v/>
      </c>
      <c r="H133" s="67" t="str">
        <f>IF(Codes!J139&lt;&gt;"",IF(Codes!J139=1,100,IF(Codes!J139=9,Paramètres!$D$162,IF(Codes!J139=2,Paramètres!$D$163,IF(Codes!J139=3,Paramètres!$D$164,IF(Codes!J139="A","",0))))),"")</f>
        <v/>
      </c>
      <c r="I133" s="67" t="str">
        <f>IF(Codes!K139&lt;&gt;"",IF(Codes!K139=1,100,IF(Codes!K139=9,Paramètres!$D$162,IF(Codes!K139=2,Paramètres!$D$163,IF(Codes!K139=3,Paramètres!$D$164,IF(Codes!K139="A","",0))))),"")</f>
        <v/>
      </c>
      <c r="J133" s="67" t="str">
        <f>IF(Codes!L139&lt;&gt;"",IF(Codes!L139=1,100,IF(Codes!L139=9,Paramètres!$D$162,IF(Codes!L139=2,Paramètres!$D$163,IF(Codes!L139=3,Paramètres!$D$164,IF(Codes!L139="A","",0))))),"")</f>
        <v/>
      </c>
      <c r="K133" s="67" t="str">
        <f>IF(Codes!M139&lt;&gt;"",IF(Codes!M139=1,100,IF(Codes!M139=9,Paramètres!$D$162,IF(Codes!M139=2,Paramètres!$D$163,IF(Codes!M139=3,Paramètres!$D$164,IF(Codes!M139="A","",0))))),"")</f>
        <v/>
      </c>
      <c r="L133" s="67" t="str">
        <f>IF(Codes!N139&lt;&gt;"",IF(Codes!N139=1,100,IF(Codes!N139=9,Paramètres!$D$162,IF(Codes!N139=2,Paramètres!$D$163,IF(Codes!N139=3,Paramètres!$D$164,IF(Codes!N139="A","",0))))),"")</f>
        <v/>
      </c>
      <c r="M133" s="67" t="str">
        <f>IF(Codes!O139&lt;&gt;"",IF(Codes!O139=1,100,IF(Codes!O139=9,Paramètres!$D$162,IF(Codes!O139=2,Paramètres!$D$163,IF(Codes!O139=3,Paramètres!$D$164,IF(Codes!O139="A","",0))))),"")</f>
        <v/>
      </c>
      <c r="N133" s="67" t="str">
        <f>IF(Codes!P139&lt;&gt;"",IF(Codes!P139=1,100,IF(Codes!P139=9,Paramètres!$D$162,IF(Codes!P139=2,Paramètres!$D$163,IF(Codes!P139=3,Paramètres!$D$164,IF(Codes!P139="A","",0))))),"")</f>
        <v/>
      </c>
      <c r="O133" s="67" t="str">
        <f>IF(Codes!Q139&lt;&gt;"",IF(Codes!Q139=1,100,IF(Codes!Q139=9,Paramètres!$D$162,IF(Codes!Q139=2,Paramètres!$D$163,IF(Codes!Q139=3,Paramètres!$D$164,IF(Codes!Q139="A","",0))))),"")</f>
        <v/>
      </c>
      <c r="P133" s="67" t="str">
        <f>IF(Codes!R139&lt;&gt;"",IF(Codes!R139=1,100,IF(Codes!R139=9,Paramètres!$D$162,IF(Codes!R139=2,Paramètres!$D$163,IF(Codes!R139=3,Paramètres!$D$164,IF(Codes!R139="A","",0))))),"")</f>
        <v/>
      </c>
      <c r="Q133" s="67" t="str">
        <f>IF(Codes!S139&lt;&gt;"",IF(Codes!S139=1,100,IF(Codes!S139=9,Paramètres!$D$162,IF(Codes!S139=2,Paramètres!$D$163,IF(Codes!S139=3,Paramètres!$D$164,IF(Codes!S139="A","",0))))),"")</f>
        <v/>
      </c>
      <c r="R133" s="67" t="str">
        <f>IF(Codes!T139&lt;&gt;"",IF(Codes!T139=1,100,IF(Codes!T139=9,Paramètres!$D$162,IF(Codes!T139=2,Paramètres!$D$163,IF(Codes!T139=3,Paramètres!$D$164,IF(Codes!T139="A","",0))))),"")</f>
        <v/>
      </c>
      <c r="S133" s="67" t="str">
        <f>IF(Codes!U139&lt;&gt;"",IF(Codes!U139=1,100,IF(Codes!U139=9,Paramètres!$D$162,IF(Codes!U139=2,Paramètres!$D$163,IF(Codes!U139=3,Paramètres!$D$164,IF(Codes!U139="A","",0))))),"")</f>
        <v/>
      </c>
      <c r="T133" s="67" t="str">
        <f>IF(Codes!V139&lt;&gt;"",IF(Codes!V139=1,100,IF(Codes!V139=9,Paramètres!$D$162,IF(Codes!V139=2,Paramètres!$D$163,IF(Codes!V139=3,Paramètres!$D$164,IF(Codes!V139="A","",0))))),"")</f>
        <v/>
      </c>
      <c r="U133" s="67" t="str">
        <f>IF(Codes!W139&lt;&gt;"",IF(Codes!W139=1,100,IF(Codes!W139=9,Paramètres!$D$162,IF(Codes!W139=2,Paramètres!$D$163,IF(Codes!W139=3,Paramètres!$D$164,IF(Codes!W139="A","",0))))),"")</f>
        <v/>
      </c>
      <c r="V133" s="67" t="str">
        <f>IF(Codes!X139&lt;&gt;"",IF(Codes!X139=1,100,IF(Codes!X139=9,Paramètres!$D$162,IF(Codes!X139=2,Paramètres!$D$163,IF(Codes!X139=3,Paramètres!$D$164,IF(Codes!X139="A","",0))))),"")</f>
        <v/>
      </c>
      <c r="W133" s="67" t="str">
        <f>IF(Codes!Y139&lt;&gt;"",IF(Codes!Y139=1,100,IF(Codes!Y139=9,Paramètres!$D$162,IF(Codes!Y139=2,Paramètres!$D$163,IF(Codes!Y139=3,Paramètres!$D$164,IF(Codes!Y139="A","",0))))),"")</f>
        <v/>
      </c>
      <c r="X133" s="67" t="str">
        <f>IF(Codes!Z139&lt;&gt;"",IF(Codes!Z139=1,100,IF(Codes!Z139=9,Paramètres!$D$162,IF(Codes!Z139=2,Paramètres!$D$163,IF(Codes!Z139=3,Paramètres!$D$164,IF(Codes!Z139="A","",0))))),"")</f>
        <v/>
      </c>
      <c r="Y133" s="67" t="str">
        <f>IF(Codes!AA139&lt;&gt;"",IF(Codes!AA139=1,100,IF(Codes!AA139=9,Paramètres!$D$162,IF(Codes!AA139=2,Paramètres!$D$163,IF(Codes!AA139=3,Paramètres!$D$164,IF(Codes!AA139="A","",0))))),"")</f>
        <v/>
      </c>
      <c r="Z133" s="67" t="str">
        <f>IF(Codes!AB139&lt;&gt;"",IF(Codes!AB139=1,100,IF(Codes!AB139=9,Paramètres!$D$162,IF(Codes!AB139=2,Paramètres!$D$163,IF(Codes!AB139=3,Paramètres!$D$164,IF(Codes!AB139="A","",0))))),"")</f>
        <v/>
      </c>
      <c r="AA133" s="67" t="str">
        <f>IF(Codes!AC139&lt;&gt;"",IF(Codes!AC139=1,100,IF(Codes!AC139=9,Paramètres!$D$162,IF(Codes!AC139=2,Paramètres!$D$163,IF(Codes!AC139=3,Paramètres!$D$164,IF(Codes!AC139="A","",0))))),"")</f>
        <v/>
      </c>
      <c r="AB133" s="67" t="str">
        <f>IF(Codes!AD139&lt;&gt;"",IF(Codes!AD139=1,100,IF(Codes!AD139=9,Paramètres!$D$162,IF(Codes!AD139=2,Paramètres!$D$163,IF(Codes!AD139=3,Paramètres!$D$164,IF(Codes!AD139="A","",0))))),"")</f>
        <v/>
      </c>
      <c r="AC133" s="67" t="str">
        <f>IF(Codes!AE139&lt;&gt;"",IF(Codes!AE139=1,100,IF(Codes!AE139=9,Paramètres!$D$162,IF(Codes!AE139=2,Paramètres!$D$163,IF(Codes!AE139=3,Paramètres!$D$164,IF(Codes!AE139="A","",0))))),"")</f>
        <v/>
      </c>
      <c r="AD133" s="67" t="str">
        <f>IF(Codes!AF139&lt;&gt;"",IF(Codes!AF139=1,100,IF(Codes!AF139=9,Paramètres!$D$162,IF(Codes!AF139=2,Paramètres!$D$163,IF(Codes!AF139=3,Paramètres!$D$164,IF(Codes!AF139="A","",0))))),"")</f>
        <v/>
      </c>
      <c r="AE133" s="67" t="str">
        <f>IF(Codes!AG139&lt;&gt;"",IF(Codes!AG139=1,100,IF(Codes!AG139=9,Paramètres!$D$162,IF(Codes!AG139=2,Paramètres!$D$163,IF(Codes!AG139=3,Paramètres!$D$164,IF(Codes!AG139="A","",0))))),"")</f>
        <v/>
      </c>
      <c r="AF133" s="67" t="str">
        <f>IF(Codes!AH139&lt;&gt;"",IF(Codes!AH139=1,100,IF(Codes!AH139=9,Paramètres!$D$162,IF(Codes!AH139=2,Paramètres!$D$163,IF(Codes!AH139=3,Paramètres!$D$164,IF(Codes!AH139="A","",0))))),"")</f>
        <v/>
      </c>
      <c r="AG133" s="67" t="str">
        <f>IF(Codes!AI139&lt;&gt;"",IF(Codes!AI139=1,100,IF(Codes!AI139=9,Paramètres!$D$162,IF(Codes!AI139=2,Paramètres!$D$163,IF(Codes!AI139=3,Paramètres!$D$164,IF(Codes!AI139="A","",0))))),"")</f>
        <v/>
      </c>
      <c r="AH133" s="67" t="str">
        <f>IF(Codes!AJ139&lt;&gt;"",IF(Codes!AJ139=1,100,IF(Codes!AJ139=9,Paramètres!$D$162,IF(Codes!AJ139=2,Paramètres!$D$163,IF(Codes!AJ139=3,Paramètres!$D$164,IF(Codes!AJ139="A","",0))))),"")</f>
        <v/>
      </c>
      <c r="AI133" s="67" t="str">
        <f>IF(Codes!AK139&lt;&gt;"",IF(Codes!AK139=1,100,IF(Codes!AK139=9,Paramètres!$D$162,IF(Codes!AK139=2,Paramètres!$D$163,IF(Codes!AK139=3,Paramètres!$D$164,IF(Codes!AK139="A","",0))))),"")</f>
        <v/>
      </c>
      <c r="AJ133" s="67" t="str">
        <f>IF(Codes!AL139&lt;&gt;"",IF(Codes!AL139=1,100,IF(Codes!AL139=9,Paramètres!$D$162,IF(Codes!AL139=2,Paramètres!$D$163,IF(Codes!AL139=3,Paramètres!$D$164,IF(Codes!AL139="A","",0))))),"")</f>
        <v/>
      </c>
      <c r="AK133" s="67" t="str">
        <f>IF(Codes!AM139&lt;&gt;"",IF(Codes!AM139=1,100,IF(Codes!AM139=9,Paramètres!$D$162,IF(Codes!AM139=2,Paramètres!$D$163,IF(Codes!AM139=3,Paramètres!$D$164,IF(Codes!AM139="A","",0))))),"")</f>
        <v/>
      </c>
      <c r="AL133" s="67" t="str">
        <f>IF(Codes!AN139&lt;&gt;"",IF(Codes!AN139=1,100,IF(Codes!AN139=9,Paramètres!$D$162,IF(Codes!AN139=2,Paramètres!$D$163,IF(Codes!AN139=3,Paramètres!$D$164,IF(Codes!AN139="A","",0))))),"")</f>
        <v/>
      </c>
      <c r="AM133" s="67" t="str">
        <f>IF(Codes!AO139&lt;&gt;"",IF(Codes!AO139=1,100,IF(Codes!AO139=9,50,IF(Codes!AO139=2,Paramètres!$D$163,IF(Codes!AO139=3,Paramètres!$D$164,IF(Codes!AO139="A","",0))))),"")</f>
        <v/>
      </c>
      <c r="AN133" s="67" t="str">
        <f>IF(Codes!AP139&lt;&gt;"",IF(Codes!AP139=1,100,IF(Codes!AP139=9,50,IF(Codes!AP139=2,Paramètres!$D$163,IF(Codes!AP139=3,Paramètres!$D$164,IF(Codes!AP139="A","",0))))),"")</f>
        <v/>
      </c>
      <c r="AO133" s="67" t="str">
        <f>IF(Codes!AQ139&lt;&gt;"",IF(Codes!AQ139=1,100,IF(Codes!AQ139=9,50,IF(Codes!AQ139=2,Paramètres!$D$163,IF(Codes!AQ139=3,Paramètres!$D$164,IF(Codes!AQ139="A","",0))))),"")</f>
        <v/>
      </c>
      <c r="AP133" s="67" t="str">
        <f>IF(Codes!AR139&lt;&gt;"",IF(Codes!AR139=1,100,IF(Codes!AR139=9,50,IF(Codes!AR139=2,Paramètres!$D$163,IF(Codes!AR139=3,Paramètres!$D$164,IF(Codes!AR139="A","",0))))),"")</f>
        <v/>
      </c>
      <c r="AQ133" s="67" t="str">
        <f>IF(Codes!AS139&lt;&gt;"",IF(Codes!AS139=1,100,IF(Codes!AS139=9,Paramètres!$D$162,IF(Codes!AS139=2,Paramètres!$D$163,IF(Codes!AS139=3,Paramètres!$D$164,IF(Codes!AS139="A","",0))))),"")</f>
        <v/>
      </c>
      <c r="AR133" s="67" t="str">
        <f>IF(Codes!AT139&lt;&gt;"",IF(Codes!AT139=1,100,IF(Codes!AT139=9,50,IF(Codes!AT139=2,Paramètres!$D$163,IF(Codes!AT139=3,Paramètres!$D$164,IF(Codes!AT139="A","",0))))),"")</f>
        <v/>
      </c>
      <c r="AS133" s="67" t="str">
        <f>IF(Codes!AU139&lt;&gt;"",IF(Codes!AU139=1,100,IF(Codes!AU139=9,Paramètres!$D$162,IF(Codes!AU139=2,Paramètres!$D$163,IF(Codes!AU139=3,Paramètres!$D$164,IF(Codes!AU139="A","",0))))),"")</f>
        <v/>
      </c>
      <c r="AT133" s="67" t="str">
        <f>IF(Codes!AV139&lt;&gt;"",IF(Codes!AV139=1,100,IF(Codes!AV139=9,50,IF(Codes!AV139=2,Paramètres!$D$163,IF(Codes!AV139=3,Paramètres!$D$164,IF(Codes!AV139="A","",0))))),"")</f>
        <v/>
      </c>
      <c r="AU133" s="67" t="str">
        <f>IF(Codes!AW139&lt;&gt;"",IF(Codes!AW139=1,100,IF(Codes!AW139=9,Paramètres!$D$162,IF(Codes!AW139=2,Paramètres!$D$163,IF(Codes!AW139=3,Paramètres!$D$164,IF(Codes!AW139="A","",0))))),"")</f>
        <v/>
      </c>
      <c r="AV133" s="67" t="str">
        <f>IF(Codes!AX139&lt;&gt;"",IF(Codes!AX139=1,100,IF(Codes!AX139=9,Paramètres!$D$162,IF(Codes!AX139=2,Paramètres!$D$163,IF(Codes!AX139=3,Paramètres!$D$164,IF(Codes!AX139="A","",0))))),"")</f>
        <v/>
      </c>
      <c r="AW133" s="67" t="str">
        <f>IF(Codes!AY139&lt;&gt;"",IF(Codes!AY139=1,100,IF(Codes!AY139=9,Paramètres!$D$162,IF(Codes!AY139=2,Paramètres!$D$163,IF(Codes!AY139=3,Paramètres!$D$164,IF(Codes!AY139="A","",0))))),"")</f>
        <v/>
      </c>
      <c r="AX133" s="67" t="str">
        <f>IF(Codes!AZ139&lt;&gt;"",IF(Codes!AZ139=1,100,IF(Codes!AZ139=9,50,IF(Codes!AZ139=2,Paramètres!$D$163,IF(Codes!AZ139=3,Paramètres!$D$164,IF(Codes!AZ139="A","",0))))),"")</f>
        <v/>
      </c>
      <c r="AY133" s="67" t="str">
        <f>IF(Codes!BA139&lt;&gt;"",IF(Codes!BA139=1,100,IF(Codes!BA139=9,Paramètres!$D$162,IF(Codes!BA139=2,Paramètres!$D$163,IF(Codes!BA139=3,Paramètres!$D$164,IF(Codes!BA139="A","",0))))),"")</f>
        <v/>
      </c>
      <c r="AZ133" s="67" t="str">
        <f>IF(Codes!BB139&lt;&gt;"",IF(Codes!BB139=1,100,IF(Codes!BB139=9,Paramètres!$D$162,IF(Codes!BB139=2,Paramètres!$D$163,IF(Codes!BB139=3,Paramètres!$D$164,IF(Codes!BB139="A","",0))))),"")</f>
        <v/>
      </c>
      <c r="BA133" s="67" t="str">
        <f>IF(Codes!BC139&lt;&gt;"",IF(Codes!BC139=1,100,IF(Codes!BC139=9,Paramètres!$D$162,IF(Codes!BC139=2,Paramètres!$D$163,IF(Codes!BC139=3,Paramètres!$D$164,IF(Codes!BC139="A","",0))))),"")</f>
        <v/>
      </c>
      <c r="BB133" s="67" t="str">
        <f>IF(Codes!BD139&lt;&gt;"",IF(Codes!BD139=1,100,IF(Codes!BD139=9,Paramètres!$D$162,IF(Codes!BD139=2,Paramètres!$D$163,IF(Codes!BD139=3,Paramètres!$D$164,IF(Codes!BD139="A","",0))))),"")</f>
        <v/>
      </c>
      <c r="BC133" s="67" t="str">
        <f>IF(Codes!BE139&lt;&gt;"",IF(Codes!BE139=1,100,IF(Codes!BE139=9,Paramètres!$D$162,IF(Codes!BE139=2,Paramètres!$D$163,IF(Codes!BE139=3,Paramètres!$D$164,IF(Codes!BE139="A","",0))))),"")</f>
        <v/>
      </c>
      <c r="BD133" s="67" t="str">
        <f>IF(Codes!BF139&lt;&gt;"",IF(Codes!BF139=1,100,IF(Codes!BF139=9,Paramètres!$D$162,IF(Codes!BF139=2,Paramètres!$D$163,IF(Codes!BF139=3,Paramètres!$D$164,IF(Codes!BF139="A","",0))))),"")</f>
        <v/>
      </c>
      <c r="BE133" s="67" t="str">
        <f>IF(Codes!BG139&lt;&gt;"",IF(Codes!BG139=1,100,IF(Codes!BG139=9,Paramètres!$D$162,IF(Codes!BG139=2,Paramètres!$D$163,IF(Codes!BG139=3,Paramètres!$D$164,IF(Codes!BG139="A","",0))))),"")</f>
        <v/>
      </c>
      <c r="BF133" s="67" t="str">
        <f>IF(Codes!BH139&lt;&gt;"",IF(Codes!BH139=1,100,IF(Codes!BH139=9,Paramètres!$D$162,IF(Codes!BH139=2,Paramètres!$D$163,IF(Codes!BH139=3,Paramètres!$D$164,IF(Codes!BH139="A","",0))))),"")</f>
        <v/>
      </c>
      <c r="BG133" s="67" t="str">
        <f>IF(Codes!BI139&lt;&gt;"",IF(Codes!BI139=1,100,IF(Codes!BI139=9,Paramètres!$D$162,IF(Codes!BI139=2,Paramètres!$D$163,IF(Codes!BI139=3,Paramètres!$D$164,IF(Codes!BI139="A","",0))))),"")</f>
        <v/>
      </c>
      <c r="BH133" s="67" t="str">
        <f>IF(Codes!BJ139&lt;&gt;"",IF(Codes!BJ139=1,100,IF(Codes!BJ139=9,50,IF(Codes!BJ139=2,Paramètres!$D$163,IF(Codes!BJ139=3,Paramètres!$D$164,IF(Codes!BJ139="A","",0))))),"")</f>
        <v/>
      </c>
      <c r="BI133" s="67" t="str">
        <f>IF(Codes!BK139&lt;&gt;"",IF(Codes!BK139=1,100,IF(Codes!BK139=9,Paramètres!$D$162,IF(Codes!BK139=2,Paramètres!$D$163,IF(Codes!BK139=3,Paramètres!$D$164,IF(Codes!BK139="A","",0))))),"")</f>
        <v/>
      </c>
      <c r="BJ133" s="67" t="str">
        <f>IF(Codes!BL139&lt;&gt;"",IF(Codes!BL139=1,100,IF(Codes!BL139=9,Paramètres!$D$162,IF(Codes!BL139=2,Paramètres!$D$163,IF(Codes!BL139=3,Paramètres!$D$164,IF(Codes!BL139="A","",0))))),"")</f>
        <v/>
      </c>
      <c r="BK133" s="67" t="str">
        <f>IF(Codes!BM139&lt;&gt;"",IF(Codes!BM139=1,100,IF(Codes!BM139=9,Paramètres!$D$162,IF(Codes!BM139=2,Paramètres!$D$163,IF(Codes!BM139=3,Paramètres!$D$164,IF(Codes!BM139="A","",0))))),"")</f>
        <v/>
      </c>
      <c r="BL133" s="67" t="str">
        <f>IF(Codes!BN139&lt;&gt;"",IF(Codes!BN139=1,100,IF(Codes!BN139=9,Paramètres!$D$162,IF(Codes!BN139=2,Paramètres!$D$163,IF(Codes!BN139=3,Paramètres!$D$164,IF(Codes!BN139="A","",0))))),"")</f>
        <v/>
      </c>
      <c r="BM133" s="67" t="str">
        <f>IF(Codes!BO139&lt;&gt;"",IF(Codes!BO139=1,100,IF(Codes!BO139=9,Paramètres!$D$162,IF(Codes!BO139=2,Paramètres!$D$163,IF(Codes!BO139=3,Paramètres!$D$164,IF(Codes!BO139="A","",0))))),"")</f>
        <v/>
      </c>
      <c r="BN133" s="67" t="str">
        <f>IF(Codes!BP139&lt;&gt;"",IF(Codes!BP139=1,100,IF(Codes!BP139=9,Paramètres!$D$162,IF(Codes!BP139=2,Paramètres!$D$163,IF(Codes!BP139=3,Paramètres!$D$164,IF(Codes!BP139="A","",0))))),"")</f>
        <v/>
      </c>
      <c r="BO133" s="67" t="str">
        <f>IF(Codes!BQ139&lt;&gt;"",IF(Codes!BQ139=1,100,IF(Codes!BQ139=9,Paramètres!$D$162,IF(Codes!BQ139=2,Paramètres!$D$163,IF(Codes!BQ139=3,Paramètres!$D$164,IF(Codes!BQ139="A","",0))))),"")</f>
        <v/>
      </c>
      <c r="BP133" s="67" t="str">
        <f>IF(Codes!BR139&lt;&gt;"",IF(Codes!BR139=1,100,IF(Codes!BR139=9,Paramètres!$D$162,IF(Codes!BR139=2,Paramètres!$D$163,IF(Codes!BR139=3,Paramètres!$D$164,IF(Codes!BR139="A","",0))))),"")</f>
        <v/>
      </c>
      <c r="BQ133" s="67" t="str">
        <f>IF(Codes!BS139&lt;&gt;"",IF(Codes!BS139=1,100,IF(Codes!BS139=9,Paramètres!$D$162,IF(Codes!BS139=2,Paramètres!$D$163,IF(Codes!BS139=3,Paramètres!$D$164,IF(Codes!BS139="A","",0))))),"")</f>
        <v/>
      </c>
      <c r="BR133" s="67" t="str">
        <f>IF(Codes!BT139&lt;&gt;"",IF(Codes!BT139=1,100,IF(Codes!BT139=9,Paramètres!$D$162,IF(Codes!BT139=2,Paramètres!$D$163,IF(Codes!BT139=3,Paramètres!$D$164,IF(Codes!BT139="A","",0))))),"")</f>
        <v/>
      </c>
      <c r="BS133" s="67" t="str">
        <f>IF(Codes!BU139&lt;&gt;"",IF(Codes!BU139=1,100,IF(Codes!BU139=9,Paramètres!$D$162,IF(Codes!BU139=2,Paramètres!$D$163,IF(Codes!BU139=3,Paramètres!$D$164,IF(Codes!BU139="A","",0))))),"")</f>
        <v/>
      </c>
      <c r="BT133" s="67" t="str">
        <f>Codes!C139</f>
        <v/>
      </c>
    </row>
    <row r="134" spans="1:72" s="70" customFormat="1" ht="23.25">
      <c r="A134" s="69" t="str">
        <f>Codes!C140</f>
        <v/>
      </c>
      <c r="B134" s="67" t="str">
        <f>IF(Codes!D140&lt;&gt;"",IF(Codes!D140=1,100,IF(Codes!D140=9,Paramètres!$D$162,IF(Codes!D140=2,Paramètres!$D$163,IF(Codes!D140=3,Paramètres!$D$164,IF(Codes!D140="A","",0))))),"")</f>
        <v/>
      </c>
      <c r="C134" s="67" t="str">
        <f>IF(Codes!E140&lt;&gt;"",IF(Codes!E140=1,100,IF(Codes!E140=9,Paramètres!$D$162,IF(Codes!E140=2,Paramètres!$D$163,IF(Codes!E140=3,Paramètres!$D$164,IF(Codes!E140="A","",0))))),"")</f>
        <v/>
      </c>
      <c r="D134" s="67" t="str">
        <f>IF(Codes!F140&lt;&gt;"",IF(Codes!F140=1,100,IF(Codes!F140=9,Paramètres!$D$162,IF(Codes!F140=2,Paramètres!$D$163,IF(Codes!F140=3,Paramètres!$D$164,IF(Codes!F140="A","",0))))),"")</f>
        <v/>
      </c>
      <c r="E134" s="67" t="str">
        <f>IF(Codes!G140&lt;&gt;"",IF(Codes!G140=1,100,IF(Codes!G140=9,Paramètres!$D$162,IF(Codes!G140=2,Paramètres!$D$163,IF(Codes!G140=3,Paramètres!$D$164,IF(Codes!G140="A","",0))))),"")</f>
        <v/>
      </c>
      <c r="F134" s="67" t="str">
        <f>IF(Codes!H140&lt;&gt;"",IF(Codes!H140=1,100,IF(Codes!H140=9,Paramètres!$D$162,IF(Codes!H140=2,Paramètres!$D$163,IF(Codes!H140=3,Paramètres!$D$164,IF(Codes!H140="A","",0))))),"")</f>
        <v/>
      </c>
      <c r="G134" s="67" t="str">
        <f>IF(Codes!I140&lt;&gt;"",IF(Codes!I140=1,100,IF(Codes!I140=9,Paramètres!$D$162,IF(Codes!I140=2,Paramètres!$D$163,IF(Codes!I140=3,Paramètres!$D$164,IF(Codes!I140="A","",0))))),"")</f>
        <v/>
      </c>
      <c r="H134" s="67" t="str">
        <f>IF(Codes!J140&lt;&gt;"",IF(Codes!J140=1,100,IF(Codes!J140=9,Paramètres!$D$162,IF(Codes!J140=2,Paramètres!$D$163,IF(Codes!J140=3,Paramètres!$D$164,IF(Codes!J140="A","",0))))),"")</f>
        <v/>
      </c>
      <c r="I134" s="67" t="str">
        <f>IF(Codes!K140&lt;&gt;"",IF(Codes!K140=1,100,IF(Codes!K140=9,Paramètres!$D$162,IF(Codes!K140=2,Paramètres!$D$163,IF(Codes!K140=3,Paramètres!$D$164,IF(Codes!K140="A","",0))))),"")</f>
        <v/>
      </c>
      <c r="J134" s="67" t="str">
        <f>IF(Codes!L140&lt;&gt;"",IF(Codes!L140=1,100,IF(Codes!L140=9,Paramètres!$D$162,IF(Codes!L140=2,Paramètres!$D$163,IF(Codes!L140=3,Paramètres!$D$164,IF(Codes!L140="A","",0))))),"")</f>
        <v/>
      </c>
      <c r="K134" s="67" t="str">
        <f>IF(Codes!M140&lt;&gt;"",IF(Codes!M140=1,100,IF(Codes!M140=9,Paramètres!$D$162,IF(Codes!M140=2,Paramètres!$D$163,IF(Codes!M140=3,Paramètres!$D$164,IF(Codes!M140="A","",0))))),"")</f>
        <v/>
      </c>
      <c r="L134" s="67" t="str">
        <f>IF(Codes!N140&lt;&gt;"",IF(Codes!N140=1,100,IF(Codes!N140=9,Paramètres!$D$162,IF(Codes!N140=2,Paramètres!$D$163,IF(Codes!N140=3,Paramètres!$D$164,IF(Codes!N140="A","",0))))),"")</f>
        <v/>
      </c>
      <c r="M134" s="67" t="str">
        <f>IF(Codes!O140&lt;&gt;"",IF(Codes!O140=1,100,IF(Codes!O140=9,Paramètres!$D$162,IF(Codes!O140=2,Paramètres!$D$163,IF(Codes!O140=3,Paramètres!$D$164,IF(Codes!O140="A","",0))))),"")</f>
        <v/>
      </c>
      <c r="N134" s="67" t="str">
        <f>IF(Codes!P140&lt;&gt;"",IF(Codes!P140=1,100,IF(Codes!P140=9,Paramètres!$D$162,IF(Codes!P140=2,Paramètres!$D$163,IF(Codes!P140=3,Paramètres!$D$164,IF(Codes!P140="A","",0))))),"")</f>
        <v/>
      </c>
      <c r="O134" s="67" t="str">
        <f>IF(Codes!Q140&lt;&gt;"",IF(Codes!Q140=1,100,IF(Codes!Q140=9,Paramètres!$D$162,IF(Codes!Q140=2,Paramètres!$D$163,IF(Codes!Q140=3,Paramètres!$D$164,IF(Codes!Q140="A","",0))))),"")</f>
        <v/>
      </c>
      <c r="P134" s="67" t="str">
        <f>IF(Codes!R140&lt;&gt;"",IF(Codes!R140=1,100,IF(Codes!R140=9,Paramètres!$D$162,IF(Codes!R140=2,Paramètres!$D$163,IF(Codes!R140=3,Paramètres!$D$164,IF(Codes!R140="A","",0))))),"")</f>
        <v/>
      </c>
      <c r="Q134" s="67" t="str">
        <f>IF(Codes!S140&lt;&gt;"",IF(Codes!S140=1,100,IF(Codes!S140=9,Paramètres!$D$162,IF(Codes!S140=2,Paramètres!$D$163,IF(Codes!S140=3,Paramètres!$D$164,IF(Codes!S140="A","",0))))),"")</f>
        <v/>
      </c>
      <c r="R134" s="67" t="str">
        <f>IF(Codes!T140&lt;&gt;"",IF(Codes!T140=1,100,IF(Codes!T140=9,Paramètres!$D$162,IF(Codes!T140=2,Paramètres!$D$163,IF(Codes!T140=3,Paramètres!$D$164,IF(Codes!T140="A","",0))))),"")</f>
        <v/>
      </c>
      <c r="S134" s="67" t="str">
        <f>IF(Codes!U140&lt;&gt;"",IF(Codes!U140=1,100,IF(Codes!U140=9,Paramètres!$D$162,IF(Codes!U140=2,Paramètres!$D$163,IF(Codes!U140=3,Paramètres!$D$164,IF(Codes!U140="A","",0))))),"")</f>
        <v/>
      </c>
      <c r="T134" s="67" t="str">
        <f>IF(Codes!V140&lt;&gt;"",IF(Codes!V140=1,100,IF(Codes!V140=9,Paramètres!$D$162,IF(Codes!V140=2,Paramètres!$D$163,IF(Codes!V140=3,Paramètres!$D$164,IF(Codes!V140="A","",0))))),"")</f>
        <v/>
      </c>
      <c r="U134" s="67" t="str">
        <f>IF(Codes!W140&lt;&gt;"",IF(Codes!W140=1,100,IF(Codes!W140=9,Paramètres!$D$162,IF(Codes!W140=2,Paramètres!$D$163,IF(Codes!W140=3,Paramètres!$D$164,IF(Codes!W140="A","",0))))),"")</f>
        <v/>
      </c>
      <c r="V134" s="67" t="str">
        <f>IF(Codes!X140&lt;&gt;"",IF(Codes!X140=1,100,IF(Codes!X140=9,Paramètres!$D$162,IF(Codes!X140=2,Paramètres!$D$163,IF(Codes!X140=3,Paramètres!$D$164,IF(Codes!X140="A","",0))))),"")</f>
        <v/>
      </c>
      <c r="W134" s="67" t="str">
        <f>IF(Codes!Y140&lt;&gt;"",IF(Codes!Y140=1,100,IF(Codes!Y140=9,Paramètres!$D$162,IF(Codes!Y140=2,Paramètres!$D$163,IF(Codes!Y140=3,Paramètres!$D$164,IF(Codes!Y140="A","",0))))),"")</f>
        <v/>
      </c>
      <c r="X134" s="67" t="str">
        <f>IF(Codes!Z140&lt;&gt;"",IF(Codes!Z140=1,100,IF(Codes!Z140=9,Paramètres!$D$162,IF(Codes!Z140=2,Paramètres!$D$163,IF(Codes!Z140=3,Paramètres!$D$164,IF(Codes!Z140="A","",0))))),"")</f>
        <v/>
      </c>
      <c r="Y134" s="67" t="str">
        <f>IF(Codes!AA140&lt;&gt;"",IF(Codes!AA140=1,100,IF(Codes!AA140=9,Paramètres!$D$162,IF(Codes!AA140=2,Paramètres!$D$163,IF(Codes!AA140=3,Paramètres!$D$164,IF(Codes!AA140="A","",0))))),"")</f>
        <v/>
      </c>
      <c r="Z134" s="67" t="str">
        <f>IF(Codes!AB140&lt;&gt;"",IF(Codes!AB140=1,100,IF(Codes!AB140=9,Paramètres!$D$162,IF(Codes!AB140=2,Paramètres!$D$163,IF(Codes!AB140=3,Paramètres!$D$164,IF(Codes!AB140="A","",0))))),"")</f>
        <v/>
      </c>
      <c r="AA134" s="67" t="str">
        <f>IF(Codes!AC140&lt;&gt;"",IF(Codes!AC140=1,100,IF(Codes!AC140=9,Paramètres!$D$162,IF(Codes!AC140=2,Paramètres!$D$163,IF(Codes!AC140=3,Paramètres!$D$164,IF(Codes!AC140="A","",0))))),"")</f>
        <v/>
      </c>
      <c r="AB134" s="67" t="str">
        <f>IF(Codes!AD140&lt;&gt;"",IF(Codes!AD140=1,100,IF(Codes!AD140=9,Paramètres!$D$162,IF(Codes!AD140=2,Paramètres!$D$163,IF(Codes!AD140=3,Paramètres!$D$164,IF(Codes!AD140="A","",0))))),"")</f>
        <v/>
      </c>
      <c r="AC134" s="67" t="str">
        <f>IF(Codes!AE140&lt;&gt;"",IF(Codes!AE140=1,100,IF(Codes!AE140=9,Paramètres!$D$162,IF(Codes!AE140=2,Paramètres!$D$163,IF(Codes!AE140=3,Paramètres!$D$164,IF(Codes!AE140="A","",0))))),"")</f>
        <v/>
      </c>
      <c r="AD134" s="67" t="str">
        <f>IF(Codes!AF140&lt;&gt;"",IF(Codes!AF140=1,100,IF(Codes!AF140=9,Paramètres!$D$162,IF(Codes!AF140=2,Paramètres!$D$163,IF(Codes!AF140=3,Paramètres!$D$164,IF(Codes!AF140="A","",0))))),"")</f>
        <v/>
      </c>
      <c r="AE134" s="67" t="str">
        <f>IF(Codes!AG140&lt;&gt;"",IF(Codes!AG140=1,100,IF(Codes!AG140=9,Paramètres!$D$162,IF(Codes!AG140=2,Paramètres!$D$163,IF(Codes!AG140=3,Paramètres!$D$164,IF(Codes!AG140="A","",0))))),"")</f>
        <v/>
      </c>
      <c r="AF134" s="67" t="str">
        <f>IF(Codes!AH140&lt;&gt;"",IF(Codes!AH140=1,100,IF(Codes!AH140=9,Paramètres!$D$162,IF(Codes!AH140=2,Paramètres!$D$163,IF(Codes!AH140=3,Paramètres!$D$164,IF(Codes!AH140="A","",0))))),"")</f>
        <v/>
      </c>
      <c r="AG134" s="67" t="str">
        <f>IF(Codes!AI140&lt;&gt;"",IF(Codes!AI140=1,100,IF(Codes!AI140=9,Paramètres!$D$162,IF(Codes!AI140=2,Paramètres!$D$163,IF(Codes!AI140=3,Paramètres!$D$164,IF(Codes!AI140="A","",0))))),"")</f>
        <v/>
      </c>
      <c r="AH134" s="67" t="str">
        <f>IF(Codes!AJ140&lt;&gt;"",IF(Codes!AJ140=1,100,IF(Codes!AJ140=9,Paramètres!$D$162,IF(Codes!AJ140=2,Paramètres!$D$163,IF(Codes!AJ140=3,Paramètres!$D$164,IF(Codes!AJ140="A","",0))))),"")</f>
        <v/>
      </c>
      <c r="AI134" s="67" t="str">
        <f>IF(Codes!AK140&lt;&gt;"",IF(Codes!AK140=1,100,IF(Codes!AK140=9,Paramètres!$D$162,IF(Codes!AK140=2,Paramètres!$D$163,IF(Codes!AK140=3,Paramètres!$D$164,IF(Codes!AK140="A","",0))))),"")</f>
        <v/>
      </c>
      <c r="AJ134" s="67" t="str">
        <f>IF(Codes!AL140&lt;&gt;"",IF(Codes!AL140=1,100,IF(Codes!AL140=9,Paramètres!$D$162,IF(Codes!AL140=2,Paramètres!$D$163,IF(Codes!AL140=3,Paramètres!$D$164,IF(Codes!AL140="A","",0))))),"")</f>
        <v/>
      </c>
      <c r="AK134" s="67" t="str">
        <f>IF(Codes!AM140&lt;&gt;"",IF(Codes!AM140=1,100,IF(Codes!AM140=9,Paramètres!$D$162,IF(Codes!AM140=2,Paramètres!$D$163,IF(Codes!AM140=3,Paramètres!$D$164,IF(Codes!AM140="A","",0))))),"")</f>
        <v/>
      </c>
      <c r="AL134" s="67" t="str">
        <f>IF(Codes!AN140&lt;&gt;"",IF(Codes!AN140=1,100,IF(Codes!AN140=9,Paramètres!$D$162,IF(Codes!AN140=2,Paramètres!$D$163,IF(Codes!AN140=3,Paramètres!$D$164,IF(Codes!AN140="A","",0))))),"")</f>
        <v/>
      </c>
      <c r="AM134" s="67" t="str">
        <f>IF(Codes!AO140&lt;&gt;"",IF(Codes!AO140=1,100,IF(Codes!AO140=9,50,IF(Codes!AO140=2,Paramètres!$D$163,IF(Codes!AO140=3,Paramètres!$D$164,IF(Codes!AO140="A","",0))))),"")</f>
        <v/>
      </c>
      <c r="AN134" s="67" t="str">
        <f>IF(Codes!AP140&lt;&gt;"",IF(Codes!AP140=1,100,IF(Codes!AP140=9,50,IF(Codes!AP140=2,Paramètres!$D$163,IF(Codes!AP140=3,Paramètres!$D$164,IF(Codes!AP140="A","",0))))),"")</f>
        <v/>
      </c>
      <c r="AO134" s="67" t="str">
        <f>IF(Codes!AQ140&lt;&gt;"",IF(Codes!AQ140=1,100,IF(Codes!AQ140=9,50,IF(Codes!AQ140=2,Paramètres!$D$163,IF(Codes!AQ140=3,Paramètres!$D$164,IF(Codes!AQ140="A","",0))))),"")</f>
        <v/>
      </c>
      <c r="AP134" s="67" t="str">
        <f>IF(Codes!AR140&lt;&gt;"",IF(Codes!AR140=1,100,IF(Codes!AR140=9,50,IF(Codes!AR140=2,Paramètres!$D$163,IF(Codes!AR140=3,Paramètres!$D$164,IF(Codes!AR140="A","",0))))),"")</f>
        <v/>
      </c>
      <c r="AQ134" s="67" t="str">
        <f>IF(Codes!AS140&lt;&gt;"",IF(Codes!AS140=1,100,IF(Codes!AS140=9,Paramètres!$D$162,IF(Codes!AS140=2,Paramètres!$D$163,IF(Codes!AS140=3,Paramètres!$D$164,IF(Codes!AS140="A","",0))))),"")</f>
        <v/>
      </c>
      <c r="AR134" s="67" t="str">
        <f>IF(Codes!AT140&lt;&gt;"",IF(Codes!AT140=1,100,IF(Codes!AT140=9,50,IF(Codes!AT140=2,Paramètres!$D$163,IF(Codes!AT140=3,Paramètres!$D$164,IF(Codes!AT140="A","",0))))),"")</f>
        <v/>
      </c>
      <c r="AS134" s="67" t="str">
        <f>IF(Codes!AU140&lt;&gt;"",IF(Codes!AU140=1,100,IF(Codes!AU140=9,Paramètres!$D$162,IF(Codes!AU140=2,Paramètres!$D$163,IF(Codes!AU140=3,Paramètres!$D$164,IF(Codes!AU140="A","",0))))),"")</f>
        <v/>
      </c>
      <c r="AT134" s="67" t="str">
        <f>IF(Codes!AV140&lt;&gt;"",IF(Codes!AV140=1,100,IF(Codes!AV140=9,50,IF(Codes!AV140=2,Paramètres!$D$163,IF(Codes!AV140=3,Paramètres!$D$164,IF(Codes!AV140="A","",0))))),"")</f>
        <v/>
      </c>
      <c r="AU134" s="67" t="str">
        <f>IF(Codes!AW140&lt;&gt;"",IF(Codes!AW140=1,100,IF(Codes!AW140=9,Paramètres!$D$162,IF(Codes!AW140=2,Paramètres!$D$163,IF(Codes!AW140=3,Paramètres!$D$164,IF(Codes!AW140="A","",0))))),"")</f>
        <v/>
      </c>
      <c r="AV134" s="67" t="str">
        <f>IF(Codes!AX140&lt;&gt;"",IF(Codes!AX140=1,100,IF(Codes!AX140=9,Paramètres!$D$162,IF(Codes!AX140=2,Paramètres!$D$163,IF(Codes!AX140=3,Paramètres!$D$164,IF(Codes!AX140="A","",0))))),"")</f>
        <v/>
      </c>
      <c r="AW134" s="67" t="str">
        <f>IF(Codes!AY140&lt;&gt;"",IF(Codes!AY140=1,100,IF(Codes!AY140=9,Paramètres!$D$162,IF(Codes!AY140=2,Paramètres!$D$163,IF(Codes!AY140=3,Paramètres!$D$164,IF(Codes!AY140="A","",0))))),"")</f>
        <v/>
      </c>
      <c r="AX134" s="67" t="str">
        <f>IF(Codes!AZ140&lt;&gt;"",IF(Codes!AZ140=1,100,IF(Codes!AZ140=9,50,IF(Codes!AZ140=2,Paramètres!$D$163,IF(Codes!AZ140=3,Paramètres!$D$164,IF(Codes!AZ140="A","",0))))),"")</f>
        <v/>
      </c>
      <c r="AY134" s="67" t="str">
        <f>IF(Codes!BA140&lt;&gt;"",IF(Codes!BA140=1,100,IF(Codes!BA140=9,Paramètres!$D$162,IF(Codes!BA140=2,Paramètres!$D$163,IF(Codes!BA140=3,Paramètres!$D$164,IF(Codes!BA140="A","",0))))),"")</f>
        <v/>
      </c>
      <c r="AZ134" s="67" t="str">
        <f>IF(Codes!BB140&lt;&gt;"",IF(Codes!BB140=1,100,IF(Codes!BB140=9,Paramètres!$D$162,IF(Codes!BB140=2,Paramètres!$D$163,IF(Codes!BB140=3,Paramètres!$D$164,IF(Codes!BB140="A","",0))))),"")</f>
        <v/>
      </c>
      <c r="BA134" s="67" t="str">
        <f>IF(Codes!BC140&lt;&gt;"",IF(Codes!BC140=1,100,IF(Codes!BC140=9,Paramètres!$D$162,IF(Codes!BC140=2,Paramètres!$D$163,IF(Codes!BC140=3,Paramètres!$D$164,IF(Codes!BC140="A","",0))))),"")</f>
        <v/>
      </c>
      <c r="BB134" s="67" t="str">
        <f>IF(Codes!BD140&lt;&gt;"",IF(Codes!BD140=1,100,IF(Codes!BD140=9,Paramètres!$D$162,IF(Codes!BD140=2,Paramètres!$D$163,IF(Codes!BD140=3,Paramètres!$D$164,IF(Codes!BD140="A","",0))))),"")</f>
        <v/>
      </c>
      <c r="BC134" s="67" t="str">
        <f>IF(Codes!BE140&lt;&gt;"",IF(Codes!BE140=1,100,IF(Codes!BE140=9,Paramètres!$D$162,IF(Codes!BE140=2,Paramètres!$D$163,IF(Codes!BE140=3,Paramètres!$D$164,IF(Codes!BE140="A","",0))))),"")</f>
        <v/>
      </c>
      <c r="BD134" s="67" t="str">
        <f>IF(Codes!BF140&lt;&gt;"",IF(Codes!BF140=1,100,IF(Codes!BF140=9,Paramètres!$D$162,IF(Codes!BF140=2,Paramètres!$D$163,IF(Codes!BF140=3,Paramètres!$D$164,IF(Codes!BF140="A","",0))))),"")</f>
        <v/>
      </c>
      <c r="BE134" s="67" t="str">
        <f>IF(Codes!BG140&lt;&gt;"",IF(Codes!BG140=1,100,IF(Codes!BG140=9,Paramètres!$D$162,IF(Codes!BG140=2,Paramètres!$D$163,IF(Codes!BG140=3,Paramètres!$D$164,IF(Codes!BG140="A","",0))))),"")</f>
        <v/>
      </c>
      <c r="BF134" s="67" t="str">
        <f>IF(Codes!BH140&lt;&gt;"",IF(Codes!BH140=1,100,IF(Codes!BH140=9,Paramètres!$D$162,IF(Codes!BH140=2,Paramètres!$D$163,IF(Codes!BH140=3,Paramètres!$D$164,IF(Codes!BH140="A","",0))))),"")</f>
        <v/>
      </c>
      <c r="BG134" s="67" t="str">
        <f>IF(Codes!BI140&lt;&gt;"",IF(Codes!BI140=1,100,IF(Codes!BI140=9,Paramètres!$D$162,IF(Codes!BI140=2,Paramètres!$D$163,IF(Codes!BI140=3,Paramètres!$D$164,IF(Codes!BI140="A","",0))))),"")</f>
        <v/>
      </c>
      <c r="BH134" s="67" t="str">
        <f>IF(Codes!BJ140&lt;&gt;"",IF(Codes!BJ140=1,100,IF(Codes!BJ140=9,50,IF(Codes!BJ140=2,Paramètres!$D$163,IF(Codes!BJ140=3,Paramètres!$D$164,IF(Codes!BJ140="A","",0))))),"")</f>
        <v/>
      </c>
      <c r="BI134" s="67" t="str">
        <f>IF(Codes!BK140&lt;&gt;"",IF(Codes!BK140=1,100,IF(Codes!BK140=9,Paramètres!$D$162,IF(Codes!BK140=2,Paramètres!$D$163,IF(Codes!BK140=3,Paramètres!$D$164,IF(Codes!BK140="A","",0))))),"")</f>
        <v/>
      </c>
      <c r="BJ134" s="67" t="str">
        <f>IF(Codes!BL140&lt;&gt;"",IF(Codes!BL140=1,100,IF(Codes!BL140=9,Paramètres!$D$162,IF(Codes!BL140=2,Paramètres!$D$163,IF(Codes!BL140=3,Paramètres!$D$164,IF(Codes!BL140="A","",0))))),"")</f>
        <v/>
      </c>
      <c r="BK134" s="67" t="str">
        <f>IF(Codes!BM140&lt;&gt;"",IF(Codes!BM140=1,100,IF(Codes!BM140=9,Paramètres!$D$162,IF(Codes!BM140=2,Paramètres!$D$163,IF(Codes!BM140=3,Paramètres!$D$164,IF(Codes!BM140="A","",0))))),"")</f>
        <v/>
      </c>
      <c r="BL134" s="67" t="str">
        <f>IF(Codes!BN140&lt;&gt;"",IF(Codes!BN140=1,100,IF(Codes!BN140=9,Paramètres!$D$162,IF(Codes!BN140=2,Paramètres!$D$163,IF(Codes!BN140=3,Paramètres!$D$164,IF(Codes!BN140="A","",0))))),"")</f>
        <v/>
      </c>
      <c r="BM134" s="67" t="str">
        <f>IF(Codes!BO140&lt;&gt;"",IF(Codes!BO140=1,100,IF(Codes!BO140=9,Paramètres!$D$162,IF(Codes!BO140=2,Paramètres!$D$163,IF(Codes!BO140=3,Paramètres!$D$164,IF(Codes!BO140="A","",0))))),"")</f>
        <v/>
      </c>
      <c r="BN134" s="67" t="str">
        <f>IF(Codes!BP140&lt;&gt;"",IF(Codes!BP140=1,100,IF(Codes!BP140=9,Paramètres!$D$162,IF(Codes!BP140=2,Paramètres!$D$163,IF(Codes!BP140=3,Paramètres!$D$164,IF(Codes!BP140="A","",0))))),"")</f>
        <v/>
      </c>
      <c r="BO134" s="67" t="str">
        <f>IF(Codes!BQ140&lt;&gt;"",IF(Codes!BQ140=1,100,IF(Codes!BQ140=9,Paramètres!$D$162,IF(Codes!BQ140=2,Paramètres!$D$163,IF(Codes!BQ140=3,Paramètres!$D$164,IF(Codes!BQ140="A","",0))))),"")</f>
        <v/>
      </c>
      <c r="BP134" s="67" t="str">
        <f>IF(Codes!BR140&lt;&gt;"",IF(Codes!BR140=1,100,IF(Codes!BR140=9,Paramètres!$D$162,IF(Codes!BR140=2,Paramètres!$D$163,IF(Codes!BR140=3,Paramètres!$D$164,IF(Codes!BR140="A","",0))))),"")</f>
        <v/>
      </c>
      <c r="BQ134" s="67" t="str">
        <f>IF(Codes!BS140&lt;&gt;"",IF(Codes!BS140=1,100,IF(Codes!BS140=9,Paramètres!$D$162,IF(Codes!BS140=2,Paramètres!$D$163,IF(Codes!BS140=3,Paramètres!$D$164,IF(Codes!BS140="A","",0))))),"")</f>
        <v/>
      </c>
      <c r="BR134" s="67" t="str">
        <f>IF(Codes!BT140&lt;&gt;"",IF(Codes!BT140=1,100,IF(Codes!BT140=9,Paramètres!$D$162,IF(Codes!BT140=2,Paramètres!$D$163,IF(Codes!BT140=3,Paramètres!$D$164,IF(Codes!BT140="A","",0))))),"")</f>
        <v/>
      </c>
      <c r="BS134" s="67" t="str">
        <f>IF(Codes!BU140&lt;&gt;"",IF(Codes!BU140=1,100,IF(Codes!BU140=9,Paramètres!$D$162,IF(Codes!BU140=2,Paramètres!$D$163,IF(Codes!BU140=3,Paramètres!$D$164,IF(Codes!BU140="A","",0))))),"")</f>
        <v/>
      </c>
      <c r="BT134" s="67" t="str">
        <f>Codes!C140</f>
        <v/>
      </c>
    </row>
    <row r="135" spans="1:72" s="70" customFormat="1" ht="23.25">
      <c r="A135" s="69" t="str">
        <f>Codes!C141</f>
        <v/>
      </c>
      <c r="B135" s="67" t="str">
        <f>IF(Codes!D141&lt;&gt;"",IF(Codes!D141=1,100,IF(Codes!D141=9,Paramètres!$D$162,IF(Codes!D141=2,Paramètres!$D$163,IF(Codes!D141=3,Paramètres!$D$164,IF(Codes!D141="A","",0))))),"")</f>
        <v/>
      </c>
      <c r="C135" s="67" t="str">
        <f>IF(Codes!E141&lt;&gt;"",IF(Codes!E141=1,100,IF(Codes!E141=9,Paramètres!$D$162,IF(Codes!E141=2,Paramètres!$D$163,IF(Codes!E141=3,Paramètres!$D$164,IF(Codes!E141="A","",0))))),"")</f>
        <v/>
      </c>
      <c r="D135" s="67" t="str">
        <f>IF(Codes!F141&lt;&gt;"",IF(Codes!F141=1,100,IF(Codes!F141=9,Paramètres!$D$162,IF(Codes!F141=2,Paramètres!$D$163,IF(Codes!F141=3,Paramètres!$D$164,IF(Codes!F141="A","",0))))),"")</f>
        <v/>
      </c>
      <c r="E135" s="67" t="str">
        <f>IF(Codes!G141&lt;&gt;"",IF(Codes!G141=1,100,IF(Codes!G141=9,Paramètres!$D$162,IF(Codes!G141=2,Paramètres!$D$163,IF(Codes!G141=3,Paramètres!$D$164,IF(Codes!G141="A","",0))))),"")</f>
        <v/>
      </c>
      <c r="F135" s="67" t="str">
        <f>IF(Codes!H141&lt;&gt;"",IF(Codes!H141=1,100,IF(Codes!H141=9,Paramètres!$D$162,IF(Codes!H141=2,Paramètres!$D$163,IF(Codes!H141=3,Paramètres!$D$164,IF(Codes!H141="A","",0))))),"")</f>
        <v/>
      </c>
      <c r="G135" s="67" t="str">
        <f>IF(Codes!I141&lt;&gt;"",IF(Codes!I141=1,100,IF(Codes!I141=9,Paramètres!$D$162,IF(Codes!I141=2,Paramètres!$D$163,IF(Codes!I141=3,Paramètres!$D$164,IF(Codes!I141="A","",0))))),"")</f>
        <v/>
      </c>
      <c r="H135" s="67" t="str">
        <f>IF(Codes!J141&lt;&gt;"",IF(Codes!J141=1,100,IF(Codes!J141=9,Paramètres!$D$162,IF(Codes!J141=2,Paramètres!$D$163,IF(Codes!J141=3,Paramètres!$D$164,IF(Codes!J141="A","",0))))),"")</f>
        <v/>
      </c>
      <c r="I135" s="67" t="str">
        <f>IF(Codes!K141&lt;&gt;"",IF(Codes!K141=1,100,IF(Codes!K141=9,Paramètres!$D$162,IF(Codes!K141=2,Paramètres!$D$163,IF(Codes!K141=3,Paramètres!$D$164,IF(Codes!K141="A","",0))))),"")</f>
        <v/>
      </c>
      <c r="J135" s="67" t="str">
        <f>IF(Codes!L141&lt;&gt;"",IF(Codes!L141=1,100,IF(Codes!L141=9,Paramètres!$D$162,IF(Codes!L141=2,Paramètres!$D$163,IF(Codes!L141=3,Paramètres!$D$164,IF(Codes!L141="A","",0))))),"")</f>
        <v/>
      </c>
      <c r="K135" s="67" t="str">
        <f>IF(Codes!M141&lt;&gt;"",IF(Codes!M141=1,100,IF(Codes!M141=9,Paramètres!$D$162,IF(Codes!M141=2,Paramètres!$D$163,IF(Codes!M141=3,Paramètres!$D$164,IF(Codes!M141="A","",0))))),"")</f>
        <v/>
      </c>
      <c r="L135" s="67" t="str">
        <f>IF(Codes!N141&lt;&gt;"",IF(Codes!N141=1,100,IF(Codes!N141=9,Paramètres!$D$162,IF(Codes!N141=2,Paramètres!$D$163,IF(Codes!N141=3,Paramètres!$D$164,IF(Codes!N141="A","",0))))),"")</f>
        <v/>
      </c>
      <c r="M135" s="67" t="str">
        <f>IF(Codes!O141&lt;&gt;"",IF(Codes!O141=1,100,IF(Codes!O141=9,Paramètres!$D$162,IF(Codes!O141=2,Paramètres!$D$163,IF(Codes!O141=3,Paramètres!$D$164,IF(Codes!O141="A","",0))))),"")</f>
        <v/>
      </c>
      <c r="N135" s="67" t="str">
        <f>IF(Codes!P141&lt;&gt;"",IF(Codes!P141=1,100,IF(Codes!P141=9,Paramètres!$D$162,IF(Codes!P141=2,Paramètres!$D$163,IF(Codes!P141=3,Paramètres!$D$164,IF(Codes!P141="A","",0))))),"")</f>
        <v/>
      </c>
      <c r="O135" s="67" t="str">
        <f>IF(Codes!Q141&lt;&gt;"",IF(Codes!Q141=1,100,IF(Codes!Q141=9,Paramètres!$D$162,IF(Codes!Q141=2,Paramètres!$D$163,IF(Codes!Q141=3,Paramètres!$D$164,IF(Codes!Q141="A","",0))))),"")</f>
        <v/>
      </c>
      <c r="P135" s="67" t="str">
        <f>IF(Codes!R141&lt;&gt;"",IF(Codes!R141=1,100,IF(Codes!R141=9,Paramètres!$D$162,IF(Codes!R141=2,Paramètres!$D$163,IF(Codes!R141=3,Paramètres!$D$164,IF(Codes!R141="A","",0))))),"")</f>
        <v/>
      </c>
      <c r="Q135" s="67" t="str">
        <f>IF(Codes!S141&lt;&gt;"",IF(Codes!S141=1,100,IF(Codes!S141=9,Paramètres!$D$162,IF(Codes!S141=2,Paramètres!$D$163,IF(Codes!S141=3,Paramètres!$D$164,IF(Codes!S141="A","",0))))),"")</f>
        <v/>
      </c>
      <c r="R135" s="67" t="str">
        <f>IF(Codes!T141&lt;&gt;"",IF(Codes!T141=1,100,IF(Codes!T141=9,Paramètres!$D$162,IF(Codes!T141=2,Paramètres!$D$163,IF(Codes!T141=3,Paramètres!$D$164,IF(Codes!T141="A","",0))))),"")</f>
        <v/>
      </c>
      <c r="S135" s="67" t="str">
        <f>IF(Codes!U141&lt;&gt;"",IF(Codes!U141=1,100,IF(Codes!U141=9,Paramètres!$D$162,IF(Codes!U141=2,Paramètres!$D$163,IF(Codes!U141=3,Paramètres!$D$164,IF(Codes!U141="A","",0))))),"")</f>
        <v/>
      </c>
      <c r="T135" s="67" t="str">
        <f>IF(Codes!V141&lt;&gt;"",IF(Codes!V141=1,100,IF(Codes!V141=9,Paramètres!$D$162,IF(Codes!V141=2,Paramètres!$D$163,IF(Codes!V141=3,Paramètres!$D$164,IF(Codes!V141="A","",0))))),"")</f>
        <v/>
      </c>
      <c r="U135" s="67" t="str">
        <f>IF(Codes!W141&lt;&gt;"",IF(Codes!W141=1,100,IF(Codes!W141=9,Paramètres!$D$162,IF(Codes!W141=2,Paramètres!$D$163,IF(Codes!W141=3,Paramètres!$D$164,IF(Codes!W141="A","",0))))),"")</f>
        <v/>
      </c>
      <c r="V135" s="67" t="str">
        <f>IF(Codes!X141&lt;&gt;"",IF(Codes!X141=1,100,IF(Codes!X141=9,Paramètres!$D$162,IF(Codes!X141=2,Paramètres!$D$163,IF(Codes!X141=3,Paramètres!$D$164,IF(Codes!X141="A","",0))))),"")</f>
        <v/>
      </c>
      <c r="W135" s="67" t="str">
        <f>IF(Codes!Y141&lt;&gt;"",IF(Codes!Y141=1,100,IF(Codes!Y141=9,Paramètres!$D$162,IF(Codes!Y141=2,Paramètres!$D$163,IF(Codes!Y141=3,Paramètres!$D$164,IF(Codes!Y141="A","",0))))),"")</f>
        <v/>
      </c>
      <c r="X135" s="67" t="str">
        <f>IF(Codes!Z141&lt;&gt;"",IF(Codes!Z141=1,100,IF(Codes!Z141=9,Paramètres!$D$162,IF(Codes!Z141=2,Paramètres!$D$163,IF(Codes!Z141=3,Paramètres!$D$164,IF(Codes!Z141="A","",0))))),"")</f>
        <v/>
      </c>
      <c r="Y135" s="67" t="str">
        <f>IF(Codes!AA141&lt;&gt;"",IF(Codes!AA141=1,100,IF(Codes!AA141=9,Paramètres!$D$162,IF(Codes!AA141=2,Paramètres!$D$163,IF(Codes!AA141=3,Paramètres!$D$164,IF(Codes!AA141="A","",0))))),"")</f>
        <v/>
      </c>
      <c r="Z135" s="67" t="str">
        <f>IF(Codes!AB141&lt;&gt;"",IF(Codes!AB141=1,100,IF(Codes!AB141=9,Paramètres!$D$162,IF(Codes!AB141=2,Paramètres!$D$163,IF(Codes!AB141=3,Paramètres!$D$164,IF(Codes!AB141="A","",0))))),"")</f>
        <v/>
      </c>
      <c r="AA135" s="67" t="str">
        <f>IF(Codes!AC141&lt;&gt;"",IF(Codes!AC141=1,100,IF(Codes!AC141=9,Paramètres!$D$162,IF(Codes!AC141=2,Paramètres!$D$163,IF(Codes!AC141=3,Paramètres!$D$164,IF(Codes!AC141="A","",0))))),"")</f>
        <v/>
      </c>
      <c r="AB135" s="67" t="str">
        <f>IF(Codes!AD141&lt;&gt;"",IF(Codes!AD141=1,100,IF(Codes!AD141=9,Paramètres!$D$162,IF(Codes!AD141=2,Paramètres!$D$163,IF(Codes!AD141=3,Paramètres!$D$164,IF(Codes!AD141="A","",0))))),"")</f>
        <v/>
      </c>
      <c r="AC135" s="67" t="str">
        <f>IF(Codes!AE141&lt;&gt;"",IF(Codes!AE141=1,100,IF(Codes!AE141=9,Paramètres!$D$162,IF(Codes!AE141=2,Paramètres!$D$163,IF(Codes!AE141=3,Paramètres!$D$164,IF(Codes!AE141="A","",0))))),"")</f>
        <v/>
      </c>
      <c r="AD135" s="67" t="str">
        <f>IF(Codes!AF141&lt;&gt;"",IF(Codes!AF141=1,100,IF(Codes!AF141=9,Paramètres!$D$162,IF(Codes!AF141=2,Paramètres!$D$163,IF(Codes!AF141=3,Paramètres!$D$164,IF(Codes!AF141="A","",0))))),"")</f>
        <v/>
      </c>
      <c r="AE135" s="67" t="str">
        <f>IF(Codes!AG141&lt;&gt;"",IF(Codes!AG141=1,100,IF(Codes!AG141=9,Paramètres!$D$162,IF(Codes!AG141=2,Paramètres!$D$163,IF(Codes!AG141=3,Paramètres!$D$164,IF(Codes!AG141="A","",0))))),"")</f>
        <v/>
      </c>
      <c r="AF135" s="67" t="str">
        <f>IF(Codes!AH141&lt;&gt;"",IF(Codes!AH141=1,100,IF(Codes!AH141=9,Paramètres!$D$162,IF(Codes!AH141=2,Paramètres!$D$163,IF(Codes!AH141=3,Paramètres!$D$164,IF(Codes!AH141="A","",0))))),"")</f>
        <v/>
      </c>
      <c r="AG135" s="67" t="str">
        <f>IF(Codes!AI141&lt;&gt;"",IF(Codes!AI141=1,100,IF(Codes!AI141=9,Paramètres!$D$162,IF(Codes!AI141=2,Paramètres!$D$163,IF(Codes!AI141=3,Paramètres!$D$164,IF(Codes!AI141="A","",0))))),"")</f>
        <v/>
      </c>
      <c r="AH135" s="67" t="str">
        <f>IF(Codes!AJ141&lt;&gt;"",IF(Codes!AJ141=1,100,IF(Codes!AJ141=9,Paramètres!$D$162,IF(Codes!AJ141=2,Paramètres!$D$163,IF(Codes!AJ141=3,Paramètres!$D$164,IF(Codes!AJ141="A","",0))))),"")</f>
        <v/>
      </c>
      <c r="AI135" s="67" t="str">
        <f>IF(Codes!AK141&lt;&gt;"",IF(Codes!AK141=1,100,IF(Codes!AK141=9,Paramètres!$D$162,IF(Codes!AK141=2,Paramètres!$D$163,IF(Codes!AK141=3,Paramètres!$D$164,IF(Codes!AK141="A","",0))))),"")</f>
        <v/>
      </c>
      <c r="AJ135" s="67" t="str">
        <f>IF(Codes!AL141&lt;&gt;"",IF(Codes!AL141=1,100,IF(Codes!AL141=9,Paramètres!$D$162,IF(Codes!AL141=2,Paramètres!$D$163,IF(Codes!AL141=3,Paramètres!$D$164,IF(Codes!AL141="A","",0))))),"")</f>
        <v/>
      </c>
      <c r="AK135" s="67" t="str">
        <f>IF(Codes!AM141&lt;&gt;"",IF(Codes!AM141=1,100,IF(Codes!AM141=9,Paramètres!$D$162,IF(Codes!AM141=2,Paramètres!$D$163,IF(Codes!AM141=3,Paramètres!$D$164,IF(Codes!AM141="A","",0))))),"")</f>
        <v/>
      </c>
      <c r="AL135" s="67" t="str">
        <f>IF(Codes!AN141&lt;&gt;"",IF(Codes!AN141=1,100,IF(Codes!AN141=9,Paramètres!$D$162,IF(Codes!AN141=2,Paramètres!$D$163,IF(Codes!AN141=3,Paramètres!$D$164,IF(Codes!AN141="A","",0))))),"")</f>
        <v/>
      </c>
      <c r="AM135" s="67" t="str">
        <f>IF(Codes!AO141&lt;&gt;"",IF(Codes!AO141=1,100,IF(Codes!AO141=9,50,IF(Codes!AO141=2,Paramètres!$D$163,IF(Codes!AO141=3,Paramètres!$D$164,IF(Codes!AO141="A","",0))))),"")</f>
        <v/>
      </c>
      <c r="AN135" s="67" t="str">
        <f>IF(Codes!AP141&lt;&gt;"",IF(Codes!AP141=1,100,IF(Codes!AP141=9,50,IF(Codes!AP141=2,Paramètres!$D$163,IF(Codes!AP141=3,Paramètres!$D$164,IF(Codes!AP141="A","",0))))),"")</f>
        <v/>
      </c>
      <c r="AO135" s="67" t="str">
        <f>IF(Codes!AQ141&lt;&gt;"",IF(Codes!AQ141=1,100,IF(Codes!AQ141=9,50,IF(Codes!AQ141=2,Paramètres!$D$163,IF(Codes!AQ141=3,Paramètres!$D$164,IF(Codes!AQ141="A","",0))))),"")</f>
        <v/>
      </c>
      <c r="AP135" s="67" t="str">
        <f>IF(Codes!AR141&lt;&gt;"",IF(Codes!AR141=1,100,IF(Codes!AR141=9,50,IF(Codes!AR141=2,Paramètres!$D$163,IF(Codes!AR141=3,Paramètres!$D$164,IF(Codes!AR141="A","",0))))),"")</f>
        <v/>
      </c>
      <c r="AQ135" s="67" t="str">
        <f>IF(Codes!AS141&lt;&gt;"",IF(Codes!AS141=1,100,IF(Codes!AS141=9,Paramètres!$D$162,IF(Codes!AS141=2,Paramètres!$D$163,IF(Codes!AS141=3,Paramètres!$D$164,IF(Codes!AS141="A","",0))))),"")</f>
        <v/>
      </c>
      <c r="AR135" s="67" t="str">
        <f>IF(Codes!AT141&lt;&gt;"",IF(Codes!AT141=1,100,IF(Codes!AT141=9,50,IF(Codes!AT141=2,Paramètres!$D$163,IF(Codes!AT141=3,Paramètres!$D$164,IF(Codes!AT141="A","",0))))),"")</f>
        <v/>
      </c>
      <c r="AS135" s="67" t="str">
        <f>IF(Codes!AU141&lt;&gt;"",IF(Codes!AU141=1,100,IF(Codes!AU141=9,Paramètres!$D$162,IF(Codes!AU141=2,Paramètres!$D$163,IF(Codes!AU141=3,Paramètres!$D$164,IF(Codes!AU141="A","",0))))),"")</f>
        <v/>
      </c>
      <c r="AT135" s="67" t="str">
        <f>IF(Codes!AV141&lt;&gt;"",IF(Codes!AV141=1,100,IF(Codes!AV141=9,50,IF(Codes!AV141=2,Paramètres!$D$163,IF(Codes!AV141=3,Paramètres!$D$164,IF(Codes!AV141="A","",0))))),"")</f>
        <v/>
      </c>
      <c r="AU135" s="67" t="str">
        <f>IF(Codes!AW141&lt;&gt;"",IF(Codes!AW141=1,100,IF(Codes!AW141=9,Paramètres!$D$162,IF(Codes!AW141=2,Paramètres!$D$163,IF(Codes!AW141=3,Paramètres!$D$164,IF(Codes!AW141="A","",0))))),"")</f>
        <v/>
      </c>
      <c r="AV135" s="67" t="str">
        <f>IF(Codes!AX141&lt;&gt;"",IF(Codes!AX141=1,100,IF(Codes!AX141=9,Paramètres!$D$162,IF(Codes!AX141=2,Paramètres!$D$163,IF(Codes!AX141=3,Paramètres!$D$164,IF(Codes!AX141="A","",0))))),"")</f>
        <v/>
      </c>
      <c r="AW135" s="67" t="str">
        <f>IF(Codes!AY141&lt;&gt;"",IF(Codes!AY141=1,100,IF(Codes!AY141=9,Paramètres!$D$162,IF(Codes!AY141=2,Paramètres!$D$163,IF(Codes!AY141=3,Paramètres!$D$164,IF(Codes!AY141="A","",0))))),"")</f>
        <v/>
      </c>
      <c r="AX135" s="67" t="str">
        <f>IF(Codes!AZ141&lt;&gt;"",IF(Codes!AZ141=1,100,IF(Codes!AZ141=9,50,IF(Codes!AZ141=2,Paramètres!$D$163,IF(Codes!AZ141=3,Paramètres!$D$164,IF(Codes!AZ141="A","",0))))),"")</f>
        <v/>
      </c>
      <c r="AY135" s="67" t="str">
        <f>IF(Codes!BA141&lt;&gt;"",IF(Codes!BA141=1,100,IF(Codes!BA141=9,Paramètres!$D$162,IF(Codes!BA141=2,Paramètres!$D$163,IF(Codes!BA141=3,Paramètres!$D$164,IF(Codes!BA141="A","",0))))),"")</f>
        <v/>
      </c>
      <c r="AZ135" s="67" t="str">
        <f>IF(Codes!BB141&lt;&gt;"",IF(Codes!BB141=1,100,IF(Codes!BB141=9,Paramètres!$D$162,IF(Codes!BB141=2,Paramètres!$D$163,IF(Codes!BB141=3,Paramètres!$D$164,IF(Codes!BB141="A","",0))))),"")</f>
        <v/>
      </c>
      <c r="BA135" s="67" t="str">
        <f>IF(Codes!BC141&lt;&gt;"",IF(Codes!BC141=1,100,IF(Codes!BC141=9,Paramètres!$D$162,IF(Codes!BC141=2,Paramètres!$D$163,IF(Codes!BC141=3,Paramètres!$D$164,IF(Codes!BC141="A","",0))))),"")</f>
        <v/>
      </c>
      <c r="BB135" s="67" t="str">
        <f>IF(Codes!BD141&lt;&gt;"",IF(Codes!BD141=1,100,IF(Codes!BD141=9,Paramètres!$D$162,IF(Codes!BD141=2,Paramètres!$D$163,IF(Codes!BD141=3,Paramètres!$D$164,IF(Codes!BD141="A","",0))))),"")</f>
        <v/>
      </c>
      <c r="BC135" s="67" t="str">
        <f>IF(Codes!BE141&lt;&gt;"",IF(Codes!BE141=1,100,IF(Codes!BE141=9,Paramètres!$D$162,IF(Codes!BE141=2,Paramètres!$D$163,IF(Codes!BE141=3,Paramètres!$D$164,IF(Codes!BE141="A","",0))))),"")</f>
        <v/>
      </c>
      <c r="BD135" s="67" t="str">
        <f>IF(Codes!BF141&lt;&gt;"",IF(Codes!BF141=1,100,IF(Codes!BF141=9,Paramètres!$D$162,IF(Codes!BF141=2,Paramètres!$D$163,IF(Codes!BF141=3,Paramètres!$D$164,IF(Codes!BF141="A","",0))))),"")</f>
        <v/>
      </c>
      <c r="BE135" s="67" t="str">
        <f>IF(Codes!BG141&lt;&gt;"",IF(Codes!BG141=1,100,IF(Codes!BG141=9,Paramètres!$D$162,IF(Codes!BG141=2,Paramètres!$D$163,IF(Codes!BG141=3,Paramètres!$D$164,IF(Codes!BG141="A","",0))))),"")</f>
        <v/>
      </c>
      <c r="BF135" s="67" t="str">
        <f>IF(Codes!BH141&lt;&gt;"",IF(Codes!BH141=1,100,IF(Codes!BH141=9,Paramètres!$D$162,IF(Codes!BH141=2,Paramètres!$D$163,IF(Codes!BH141=3,Paramètres!$D$164,IF(Codes!BH141="A","",0))))),"")</f>
        <v/>
      </c>
      <c r="BG135" s="67" t="str">
        <f>IF(Codes!BI141&lt;&gt;"",IF(Codes!BI141=1,100,IF(Codes!BI141=9,Paramètres!$D$162,IF(Codes!BI141=2,Paramètres!$D$163,IF(Codes!BI141=3,Paramètres!$D$164,IF(Codes!BI141="A","",0))))),"")</f>
        <v/>
      </c>
      <c r="BH135" s="67" t="str">
        <f>IF(Codes!BJ141&lt;&gt;"",IF(Codes!BJ141=1,100,IF(Codes!BJ141=9,50,IF(Codes!BJ141=2,Paramètres!$D$163,IF(Codes!BJ141=3,Paramètres!$D$164,IF(Codes!BJ141="A","",0))))),"")</f>
        <v/>
      </c>
      <c r="BI135" s="67" t="str">
        <f>IF(Codes!BK141&lt;&gt;"",IF(Codes!BK141=1,100,IF(Codes!BK141=9,Paramètres!$D$162,IF(Codes!BK141=2,Paramètres!$D$163,IF(Codes!BK141=3,Paramètres!$D$164,IF(Codes!BK141="A","",0))))),"")</f>
        <v/>
      </c>
      <c r="BJ135" s="67" t="str">
        <f>IF(Codes!BL141&lt;&gt;"",IF(Codes!BL141=1,100,IF(Codes!BL141=9,Paramètres!$D$162,IF(Codes!BL141=2,Paramètres!$D$163,IF(Codes!BL141=3,Paramètres!$D$164,IF(Codes!BL141="A","",0))))),"")</f>
        <v/>
      </c>
      <c r="BK135" s="67" t="str">
        <f>IF(Codes!BM141&lt;&gt;"",IF(Codes!BM141=1,100,IF(Codes!BM141=9,Paramètres!$D$162,IF(Codes!BM141=2,Paramètres!$D$163,IF(Codes!BM141=3,Paramètres!$D$164,IF(Codes!BM141="A","",0))))),"")</f>
        <v/>
      </c>
      <c r="BL135" s="67" t="str">
        <f>IF(Codes!BN141&lt;&gt;"",IF(Codes!BN141=1,100,IF(Codes!BN141=9,Paramètres!$D$162,IF(Codes!BN141=2,Paramètres!$D$163,IF(Codes!BN141=3,Paramètres!$D$164,IF(Codes!BN141="A","",0))))),"")</f>
        <v/>
      </c>
      <c r="BM135" s="67" t="str">
        <f>IF(Codes!BO141&lt;&gt;"",IF(Codes!BO141=1,100,IF(Codes!BO141=9,Paramètres!$D$162,IF(Codes!BO141=2,Paramètres!$D$163,IF(Codes!BO141=3,Paramètres!$D$164,IF(Codes!BO141="A","",0))))),"")</f>
        <v/>
      </c>
      <c r="BN135" s="67" t="str">
        <f>IF(Codes!BP141&lt;&gt;"",IF(Codes!BP141=1,100,IF(Codes!BP141=9,Paramètres!$D$162,IF(Codes!BP141=2,Paramètres!$D$163,IF(Codes!BP141=3,Paramètres!$D$164,IF(Codes!BP141="A","",0))))),"")</f>
        <v/>
      </c>
      <c r="BO135" s="67" t="str">
        <f>IF(Codes!BQ141&lt;&gt;"",IF(Codes!BQ141=1,100,IF(Codes!BQ141=9,Paramètres!$D$162,IF(Codes!BQ141=2,Paramètres!$D$163,IF(Codes!BQ141=3,Paramètres!$D$164,IF(Codes!BQ141="A","",0))))),"")</f>
        <v/>
      </c>
      <c r="BP135" s="67" t="str">
        <f>IF(Codes!BR141&lt;&gt;"",IF(Codes!BR141=1,100,IF(Codes!BR141=9,Paramètres!$D$162,IF(Codes!BR141=2,Paramètres!$D$163,IF(Codes!BR141=3,Paramètres!$D$164,IF(Codes!BR141="A","",0))))),"")</f>
        <v/>
      </c>
      <c r="BQ135" s="67" t="str">
        <f>IF(Codes!BS141&lt;&gt;"",IF(Codes!BS141=1,100,IF(Codes!BS141=9,Paramètres!$D$162,IF(Codes!BS141=2,Paramètres!$D$163,IF(Codes!BS141=3,Paramètres!$D$164,IF(Codes!BS141="A","",0))))),"")</f>
        <v/>
      </c>
      <c r="BR135" s="67" t="str">
        <f>IF(Codes!BT141&lt;&gt;"",IF(Codes!BT141=1,100,IF(Codes!BT141=9,Paramètres!$D$162,IF(Codes!BT141=2,Paramètres!$D$163,IF(Codes!BT141=3,Paramètres!$D$164,IF(Codes!BT141="A","",0))))),"")</f>
        <v/>
      </c>
      <c r="BS135" s="67" t="str">
        <f>IF(Codes!BU141&lt;&gt;"",IF(Codes!BU141=1,100,IF(Codes!BU141=9,Paramètres!$D$162,IF(Codes!BU141=2,Paramètres!$D$163,IF(Codes!BU141=3,Paramètres!$D$164,IF(Codes!BU141="A","",0))))),"")</f>
        <v/>
      </c>
      <c r="BT135" s="67" t="str">
        <f>Codes!C141</f>
        <v/>
      </c>
    </row>
    <row r="136" spans="1:72" s="70" customFormat="1" ht="23.25">
      <c r="A136" s="69" t="str">
        <f>Codes!C142</f>
        <v/>
      </c>
      <c r="B136" s="67" t="str">
        <f>IF(Codes!D142&lt;&gt;"",IF(Codes!D142=1,100,IF(Codes!D142=9,Paramètres!$D$162,IF(Codes!D142=2,Paramètres!$D$163,IF(Codes!D142=3,Paramètres!$D$164,IF(Codes!D142="A","",0))))),"")</f>
        <v/>
      </c>
      <c r="C136" s="67" t="str">
        <f>IF(Codes!E142&lt;&gt;"",IF(Codes!E142=1,100,IF(Codes!E142=9,Paramètres!$D$162,IF(Codes!E142=2,Paramètres!$D$163,IF(Codes!E142=3,Paramètres!$D$164,IF(Codes!E142="A","",0))))),"")</f>
        <v/>
      </c>
      <c r="D136" s="67" t="str">
        <f>IF(Codes!F142&lt;&gt;"",IF(Codes!F142=1,100,IF(Codes!F142=9,Paramètres!$D$162,IF(Codes!F142=2,Paramètres!$D$163,IF(Codes!F142=3,Paramètres!$D$164,IF(Codes!F142="A","",0))))),"")</f>
        <v/>
      </c>
      <c r="E136" s="67" t="str">
        <f>IF(Codes!G142&lt;&gt;"",IF(Codes!G142=1,100,IF(Codes!G142=9,Paramètres!$D$162,IF(Codes!G142=2,Paramètres!$D$163,IF(Codes!G142=3,Paramètres!$D$164,IF(Codes!G142="A","",0))))),"")</f>
        <v/>
      </c>
      <c r="F136" s="67" t="str">
        <f>IF(Codes!H142&lt;&gt;"",IF(Codes!H142=1,100,IF(Codes!H142=9,Paramètres!$D$162,IF(Codes!H142=2,Paramètres!$D$163,IF(Codes!H142=3,Paramètres!$D$164,IF(Codes!H142="A","",0))))),"")</f>
        <v/>
      </c>
      <c r="G136" s="67" t="str">
        <f>IF(Codes!I142&lt;&gt;"",IF(Codes!I142=1,100,IF(Codes!I142=9,Paramètres!$D$162,IF(Codes!I142=2,Paramètres!$D$163,IF(Codes!I142=3,Paramètres!$D$164,IF(Codes!I142="A","",0))))),"")</f>
        <v/>
      </c>
      <c r="H136" s="67" t="str">
        <f>IF(Codes!J142&lt;&gt;"",IF(Codes!J142=1,100,IF(Codes!J142=9,Paramètres!$D$162,IF(Codes!J142=2,Paramètres!$D$163,IF(Codes!J142=3,Paramètres!$D$164,IF(Codes!J142="A","",0))))),"")</f>
        <v/>
      </c>
      <c r="I136" s="67" t="str">
        <f>IF(Codes!K142&lt;&gt;"",IF(Codes!K142=1,100,IF(Codes!K142=9,Paramètres!$D$162,IF(Codes!K142=2,Paramètres!$D$163,IF(Codes!K142=3,Paramètres!$D$164,IF(Codes!K142="A","",0))))),"")</f>
        <v/>
      </c>
      <c r="J136" s="67" t="str">
        <f>IF(Codes!L142&lt;&gt;"",IF(Codes!L142=1,100,IF(Codes!L142=9,Paramètres!$D$162,IF(Codes!L142=2,Paramètres!$D$163,IF(Codes!L142=3,Paramètres!$D$164,IF(Codes!L142="A","",0))))),"")</f>
        <v/>
      </c>
      <c r="K136" s="67" t="str">
        <f>IF(Codes!M142&lt;&gt;"",IF(Codes!M142=1,100,IF(Codes!M142=9,Paramètres!$D$162,IF(Codes!M142=2,Paramètres!$D$163,IF(Codes!M142=3,Paramètres!$D$164,IF(Codes!M142="A","",0))))),"")</f>
        <v/>
      </c>
      <c r="L136" s="67" t="str">
        <f>IF(Codes!N142&lt;&gt;"",IF(Codes!N142=1,100,IF(Codes!N142=9,Paramètres!$D$162,IF(Codes!N142=2,Paramètres!$D$163,IF(Codes!N142=3,Paramètres!$D$164,IF(Codes!N142="A","",0))))),"")</f>
        <v/>
      </c>
      <c r="M136" s="67" t="str">
        <f>IF(Codes!O142&lt;&gt;"",IF(Codes!O142=1,100,IF(Codes!O142=9,Paramètres!$D$162,IF(Codes!O142=2,Paramètres!$D$163,IF(Codes!O142=3,Paramètres!$D$164,IF(Codes!O142="A","",0))))),"")</f>
        <v/>
      </c>
      <c r="N136" s="67" t="str">
        <f>IF(Codes!P142&lt;&gt;"",IF(Codes!P142=1,100,IF(Codes!P142=9,Paramètres!$D$162,IF(Codes!P142=2,Paramètres!$D$163,IF(Codes!P142=3,Paramètres!$D$164,IF(Codes!P142="A","",0))))),"")</f>
        <v/>
      </c>
      <c r="O136" s="67" t="str">
        <f>IF(Codes!Q142&lt;&gt;"",IF(Codes!Q142=1,100,IF(Codes!Q142=9,Paramètres!$D$162,IF(Codes!Q142=2,Paramètres!$D$163,IF(Codes!Q142=3,Paramètres!$D$164,IF(Codes!Q142="A","",0))))),"")</f>
        <v/>
      </c>
      <c r="P136" s="67" t="str">
        <f>IF(Codes!R142&lt;&gt;"",IF(Codes!R142=1,100,IF(Codes!R142=9,Paramètres!$D$162,IF(Codes!R142=2,Paramètres!$D$163,IF(Codes!R142=3,Paramètres!$D$164,IF(Codes!R142="A","",0))))),"")</f>
        <v/>
      </c>
      <c r="Q136" s="67" t="str">
        <f>IF(Codes!S142&lt;&gt;"",IF(Codes!S142=1,100,IF(Codes!S142=9,Paramètres!$D$162,IF(Codes!S142=2,Paramètres!$D$163,IF(Codes!S142=3,Paramètres!$D$164,IF(Codes!S142="A","",0))))),"")</f>
        <v/>
      </c>
      <c r="R136" s="67" t="str">
        <f>IF(Codes!T142&lt;&gt;"",IF(Codes!T142=1,100,IF(Codes!T142=9,Paramètres!$D$162,IF(Codes!T142=2,Paramètres!$D$163,IF(Codes!T142=3,Paramètres!$D$164,IF(Codes!T142="A","",0))))),"")</f>
        <v/>
      </c>
      <c r="S136" s="67" t="str">
        <f>IF(Codes!U142&lt;&gt;"",IF(Codes!U142=1,100,IF(Codes!U142=9,Paramètres!$D$162,IF(Codes!U142=2,Paramètres!$D$163,IF(Codes!U142=3,Paramètres!$D$164,IF(Codes!U142="A","",0))))),"")</f>
        <v/>
      </c>
      <c r="T136" s="67" t="str">
        <f>IF(Codes!V142&lt;&gt;"",IF(Codes!V142=1,100,IF(Codes!V142=9,Paramètres!$D$162,IF(Codes!V142=2,Paramètres!$D$163,IF(Codes!V142=3,Paramètres!$D$164,IF(Codes!V142="A","",0))))),"")</f>
        <v/>
      </c>
      <c r="U136" s="67" t="str">
        <f>IF(Codes!W142&lt;&gt;"",IF(Codes!W142=1,100,IF(Codes!W142=9,Paramètres!$D$162,IF(Codes!W142=2,Paramètres!$D$163,IF(Codes!W142=3,Paramètres!$D$164,IF(Codes!W142="A","",0))))),"")</f>
        <v/>
      </c>
      <c r="V136" s="67" t="str">
        <f>IF(Codes!X142&lt;&gt;"",IF(Codes!X142=1,100,IF(Codes!X142=9,Paramètres!$D$162,IF(Codes!X142=2,Paramètres!$D$163,IF(Codes!X142=3,Paramètres!$D$164,IF(Codes!X142="A","",0))))),"")</f>
        <v/>
      </c>
      <c r="W136" s="67" t="str">
        <f>IF(Codes!Y142&lt;&gt;"",IF(Codes!Y142=1,100,IF(Codes!Y142=9,Paramètres!$D$162,IF(Codes!Y142=2,Paramètres!$D$163,IF(Codes!Y142=3,Paramètres!$D$164,IF(Codes!Y142="A","",0))))),"")</f>
        <v/>
      </c>
      <c r="X136" s="67" t="str">
        <f>IF(Codes!Z142&lt;&gt;"",IF(Codes!Z142=1,100,IF(Codes!Z142=9,Paramètres!$D$162,IF(Codes!Z142=2,Paramètres!$D$163,IF(Codes!Z142=3,Paramètres!$D$164,IF(Codes!Z142="A","",0))))),"")</f>
        <v/>
      </c>
      <c r="Y136" s="67" t="str">
        <f>IF(Codes!AA142&lt;&gt;"",IF(Codes!AA142=1,100,IF(Codes!AA142=9,Paramètres!$D$162,IF(Codes!AA142=2,Paramètres!$D$163,IF(Codes!AA142=3,Paramètres!$D$164,IF(Codes!AA142="A","",0))))),"")</f>
        <v/>
      </c>
      <c r="Z136" s="67" t="str">
        <f>IF(Codes!AB142&lt;&gt;"",IF(Codes!AB142=1,100,IF(Codes!AB142=9,Paramètres!$D$162,IF(Codes!AB142=2,Paramètres!$D$163,IF(Codes!AB142=3,Paramètres!$D$164,IF(Codes!AB142="A","",0))))),"")</f>
        <v/>
      </c>
      <c r="AA136" s="67" t="str">
        <f>IF(Codes!AC142&lt;&gt;"",IF(Codes!AC142=1,100,IF(Codes!AC142=9,Paramètres!$D$162,IF(Codes!AC142=2,Paramètres!$D$163,IF(Codes!AC142=3,Paramètres!$D$164,IF(Codes!AC142="A","",0))))),"")</f>
        <v/>
      </c>
      <c r="AB136" s="67" t="str">
        <f>IF(Codes!AD142&lt;&gt;"",IF(Codes!AD142=1,100,IF(Codes!AD142=9,Paramètres!$D$162,IF(Codes!AD142=2,Paramètres!$D$163,IF(Codes!AD142=3,Paramètres!$D$164,IF(Codes!AD142="A","",0))))),"")</f>
        <v/>
      </c>
      <c r="AC136" s="67" t="str">
        <f>IF(Codes!AE142&lt;&gt;"",IF(Codes!AE142=1,100,IF(Codes!AE142=9,Paramètres!$D$162,IF(Codes!AE142=2,Paramètres!$D$163,IF(Codes!AE142=3,Paramètres!$D$164,IF(Codes!AE142="A","",0))))),"")</f>
        <v/>
      </c>
      <c r="AD136" s="67" t="str">
        <f>IF(Codes!AF142&lt;&gt;"",IF(Codes!AF142=1,100,IF(Codes!AF142=9,Paramètres!$D$162,IF(Codes!AF142=2,Paramètres!$D$163,IF(Codes!AF142=3,Paramètres!$D$164,IF(Codes!AF142="A","",0))))),"")</f>
        <v/>
      </c>
      <c r="AE136" s="67" t="str">
        <f>IF(Codes!AG142&lt;&gt;"",IF(Codes!AG142=1,100,IF(Codes!AG142=9,Paramètres!$D$162,IF(Codes!AG142=2,Paramètres!$D$163,IF(Codes!AG142=3,Paramètres!$D$164,IF(Codes!AG142="A","",0))))),"")</f>
        <v/>
      </c>
      <c r="AF136" s="67" t="str">
        <f>IF(Codes!AH142&lt;&gt;"",IF(Codes!AH142=1,100,IF(Codes!AH142=9,Paramètres!$D$162,IF(Codes!AH142=2,Paramètres!$D$163,IF(Codes!AH142=3,Paramètres!$D$164,IF(Codes!AH142="A","",0))))),"")</f>
        <v/>
      </c>
      <c r="AG136" s="67" t="str">
        <f>IF(Codes!AI142&lt;&gt;"",IF(Codes!AI142=1,100,IF(Codes!AI142=9,Paramètres!$D$162,IF(Codes!AI142=2,Paramètres!$D$163,IF(Codes!AI142=3,Paramètres!$D$164,IF(Codes!AI142="A","",0))))),"")</f>
        <v/>
      </c>
      <c r="AH136" s="67" t="str">
        <f>IF(Codes!AJ142&lt;&gt;"",IF(Codes!AJ142=1,100,IF(Codes!AJ142=9,Paramètres!$D$162,IF(Codes!AJ142=2,Paramètres!$D$163,IF(Codes!AJ142=3,Paramètres!$D$164,IF(Codes!AJ142="A","",0))))),"")</f>
        <v/>
      </c>
      <c r="AI136" s="67" t="str">
        <f>IF(Codes!AK142&lt;&gt;"",IF(Codes!AK142=1,100,IF(Codes!AK142=9,Paramètres!$D$162,IF(Codes!AK142=2,Paramètres!$D$163,IF(Codes!AK142=3,Paramètres!$D$164,IF(Codes!AK142="A","",0))))),"")</f>
        <v/>
      </c>
      <c r="AJ136" s="67" t="str">
        <f>IF(Codes!AL142&lt;&gt;"",IF(Codes!AL142=1,100,IF(Codes!AL142=9,Paramètres!$D$162,IF(Codes!AL142=2,Paramètres!$D$163,IF(Codes!AL142=3,Paramètres!$D$164,IF(Codes!AL142="A","",0))))),"")</f>
        <v/>
      </c>
      <c r="AK136" s="67" t="str">
        <f>IF(Codes!AM142&lt;&gt;"",IF(Codes!AM142=1,100,IF(Codes!AM142=9,Paramètres!$D$162,IF(Codes!AM142=2,Paramètres!$D$163,IF(Codes!AM142=3,Paramètres!$D$164,IF(Codes!AM142="A","",0))))),"")</f>
        <v/>
      </c>
      <c r="AL136" s="67" t="str">
        <f>IF(Codes!AN142&lt;&gt;"",IF(Codes!AN142=1,100,IF(Codes!AN142=9,Paramètres!$D$162,IF(Codes!AN142=2,Paramètres!$D$163,IF(Codes!AN142=3,Paramètres!$D$164,IF(Codes!AN142="A","",0))))),"")</f>
        <v/>
      </c>
      <c r="AM136" s="67" t="str">
        <f>IF(Codes!AO142&lt;&gt;"",IF(Codes!AO142=1,100,IF(Codes!AO142=9,50,IF(Codes!AO142=2,Paramètres!$D$163,IF(Codes!AO142=3,Paramètres!$D$164,IF(Codes!AO142="A","",0))))),"")</f>
        <v/>
      </c>
      <c r="AN136" s="67" t="str">
        <f>IF(Codes!AP142&lt;&gt;"",IF(Codes!AP142=1,100,IF(Codes!AP142=9,50,IF(Codes!AP142=2,Paramètres!$D$163,IF(Codes!AP142=3,Paramètres!$D$164,IF(Codes!AP142="A","",0))))),"")</f>
        <v/>
      </c>
      <c r="AO136" s="67" t="str">
        <f>IF(Codes!AQ142&lt;&gt;"",IF(Codes!AQ142=1,100,IF(Codes!AQ142=9,50,IF(Codes!AQ142=2,Paramètres!$D$163,IF(Codes!AQ142=3,Paramètres!$D$164,IF(Codes!AQ142="A","",0))))),"")</f>
        <v/>
      </c>
      <c r="AP136" s="67" t="str">
        <f>IF(Codes!AR142&lt;&gt;"",IF(Codes!AR142=1,100,IF(Codes!AR142=9,50,IF(Codes!AR142=2,Paramètres!$D$163,IF(Codes!AR142=3,Paramètres!$D$164,IF(Codes!AR142="A","",0))))),"")</f>
        <v/>
      </c>
      <c r="AQ136" s="67" t="str">
        <f>IF(Codes!AS142&lt;&gt;"",IF(Codes!AS142=1,100,IF(Codes!AS142=9,Paramètres!$D$162,IF(Codes!AS142=2,Paramètres!$D$163,IF(Codes!AS142=3,Paramètres!$D$164,IF(Codes!AS142="A","",0))))),"")</f>
        <v/>
      </c>
      <c r="AR136" s="67" t="str">
        <f>IF(Codes!AT142&lt;&gt;"",IF(Codes!AT142=1,100,IF(Codes!AT142=9,50,IF(Codes!AT142=2,Paramètres!$D$163,IF(Codes!AT142=3,Paramètres!$D$164,IF(Codes!AT142="A","",0))))),"")</f>
        <v/>
      </c>
      <c r="AS136" s="67" t="str">
        <f>IF(Codes!AU142&lt;&gt;"",IF(Codes!AU142=1,100,IF(Codes!AU142=9,Paramètres!$D$162,IF(Codes!AU142=2,Paramètres!$D$163,IF(Codes!AU142=3,Paramètres!$D$164,IF(Codes!AU142="A","",0))))),"")</f>
        <v/>
      </c>
      <c r="AT136" s="67" t="str">
        <f>IF(Codes!AV142&lt;&gt;"",IF(Codes!AV142=1,100,IF(Codes!AV142=9,50,IF(Codes!AV142=2,Paramètres!$D$163,IF(Codes!AV142=3,Paramètres!$D$164,IF(Codes!AV142="A","",0))))),"")</f>
        <v/>
      </c>
      <c r="AU136" s="67" t="str">
        <f>IF(Codes!AW142&lt;&gt;"",IF(Codes!AW142=1,100,IF(Codes!AW142=9,Paramètres!$D$162,IF(Codes!AW142=2,Paramètres!$D$163,IF(Codes!AW142=3,Paramètres!$D$164,IF(Codes!AW142="A","",0))))),"")</f>
        <v/>
      </c>
      <c r="AV136" s="67" t="str">
        <f>IF(Codes!AX142&lt;&gt;"",IF(Codes!AX142=1,100,IF(Codes!AX142=9,Paramètres!$D$162,IF(Codes!AX142=2,Paramètres!$D$163,IF(Codes!AX142=3,Paramètres!$D$164,IF(Codes!AX142="A","",0))))),"")</f>
        <v/>
      </c>
      <c r="AW136" s="67" t="str">
        <f>IF(Codes!AY142&lt;&gt;"",IF(Codes!AY142=1,100,IF(Codes!AY142=9,Paramètres!$D$162,IF(Codes!AY142=2,Paramètres!$D$163,IF(Codes!AY142=3,Paramètres!$D$164,IF(Codes!AY142="A","",0))))),"")</f>
        <v/>
      </c>
      <c r="AX136" s="67" t="str">
        <f>IF(Codes!AZ142&lt;&gt;"",IF(Codes!AZ142=1,100,IF(Codes!AZ142=9,50,IF(Codes!AZ142=2,Paramètres!$D$163,IF(Codes!AZ142=3,Paramètres!$D$164,IF(Codes!AZ142="A","",0))))),"")</f>
        <v/>
      </c>
      <c r="AY136" s="67" t="str">
        <f>IF(Codes!BA142&lt;&gt;"",IF(Codes!BA142=1,100,IF(Codes!BA142=9,Paramètres!$D$162,IF(Codes!BA142=2,Paramètres!$D$163,IF(Codes!BA142=3,Paramètres!$D$164,IF(Codes!BA142="A","",0))))),"")</f>
        <v/>
      </c>
      <c r="AZ136" s="67" t="str">
        <f>IF(Codes!BB142&lt;&gt;"",IF(Codes!BB142=1,100,IF(Codes!BB142=9,Paramètres!$D$162,IF(Codes!BB142=2,Paramètres!$D$163,IF(Codes!BB142=3,Paramètres!$D$164,IF(Codes!BB142="A","",0))))),"")</f>
        <v/>
      </c>
      <c r="BA136" s="67" t="str">
        <f>IF(Codes!BC142&lt;&gt;"",IF(Codes!BC142=1,100,IF(Codes!BC142=9,Paramètres!$D$162,IF(Codes!BC142=2,Paramètres!$D$163,IF(Codes!BC142=3,Paramètres!$D$164,IF(Codes!BC142="A","",0))))),"")</f>
        <v/>
      </c>
      <c r="BB136" s="67" t="str">
        <f>IF(Codes!BD142&lt;&gt;"",IF(Codes!BD142=1,100,IF(Codes!BD142=9,Paramètres!$D$162,IF(Codes!BD142=2,Paramètres!$D$163,IF(Codes!BD142=3,Paramètres!$D$164,IF(Codes!BD142="A","",0))))),"")</f>
        <v/>
      </c>
      <c r="BC136" s="67" t="str">
        <f>IF(Codes!BE142&lt;&gt;"",IF(Codes!BE142=1,100,IF(Codes!BE142=9,Paramètres!$D$162,IF(Codes!BE142=2,Paramètres!$D$163,IF(Codes!BE142=3,Paramètres!$D$164,IF(Codes!BE142="A","",0))))),"")</f>
        <v/>
      </c>
      <c r="BD136" s="67" t="str">
        <f>IF(Codes!BF142&lt;&gt;"",IF(Codes!BF142=1,100,IF(Codes!BF142=9,Paramètres!$D$162,IF(Codes!BF142=2,Paramètres!$D$163,IF(Codes!BF142=3,Paramètres!$D$164,IF(Codes!BF142="A","",0))))),"")</f>
        <v/>
      </c>
      <c r="BE136" s="67" t="str">
        <f>IF(Codes!BG142&lt;&gt;"",IF(Codes!BG142=1,100,IF(Codes!BG142=9,Paramètres!$D$162,IF(Codes!BG142=2,Paramètres!$D$163,IF(Codes!BG142=3,Paramètres!$D$164,IF(Codes!BG142="A","",0))))),"")</f>
        <v/>
      </c>
      <c r="BF136" s="67" t="str">
        <f>IF(Codes!BH142&lt;&gt;"",IF(Codes!BH142=1,100,IF(Codes!BH142=9,Paramètres!$D$162,IF(Codes!BH142=2,Paramètres!$D$163,IF(Codes!BH142=3,Paramètres!$D$164,IF(Codes!BH142="A","",0))))),"")</f>
        <v/>
      </c>
      <c r="BG136" s="67" t="str">
        <f>IF(Codes!BI142&lt;&gt;"",IF(Codes!BI142=1,100,IF(Codes!BI142=9,Paramètres!$D$162,IF(Codes!BI142=2,Paramètres!$D$163,IF(Codes!BI142=3,Paramètres!$D$164,IF(Codes!BI142="A","",0))))),"")</f>
        <v/>
      </c>
      <c r="BH136" s="67" t="str">
        <f>IF(Codes!BJ142&lt;&gt;"",IF(Codes!BJ142=1,100,IF(Codes!BJ142=9,50,IF(Codes!BJ142=2,Paramètres!$D$163,IF(Codes!BJ142=3,Paramètres!$D$164,IF(Codes!BJ142="A","",0))))),"")</f>
        <v/>
      </c>
      <c r="BI136" s="67" t="str">
        <f>IF(Codes!BK142&lt;&gt;"",IF(Codes!BK142=1,100,IF(Codes!BK142=9,Paramètres!$D$162,IF(Codes!BK142=2,Paramètres!$D$163,IF(Codes!BK142=3,Paramètres!$D$164,IF(Codes!BK142="A","",0))))),"")</f>
        <v/>
      </c>
      <c r="BJ136" s="67" t="str">
        <f>IF(Codes!BL142&lt;&gt;"",IF(Codes!BL142=1,100,IF(Codes!BL142=9,Paramètres!$D$162,IF(Codes!BL142=2,Paramètres!$D$163,IF(Codes!BL142=3,Paramètres!$D$164,IF(Codes!BL142="A","",0))))),"")</f>
        <v/>
      </c>
      <c r="BK136" s="67" t="str">
        <f>IF(Codes!BM142&lt;&gt;"",IF(Codes!BM142=1,100,IF(Codes!BM142=9,Paramètres!$D$162,IF(Codes!BM142=2,Paramètres!$D$163,IF(Codes!BM142=3,Paramètres!$D$164,IF(Codes!BM142="A","",0))))),"")</f>
        <v/>
      </c>
      <c r="BL136" s="67" t="str">
        <f>IF(Codes!BN142&lt;&gt;"",IF(Codes!BN142=1,100,IF(Codes!BN142=9,Paramètres!$D$162,IF(Codes!BN142=2,Paramètres!$D$163,IF(Codes!BN142=3,Paramètres!$D$164,IF(Codes!BN142="A","",0))))),"")</f>
        <v/>
      </c>
      <c r="BM136" s="67" t="str">
        <f>IF(Codes!BO142&lt;&gt;"",IF(Codes!BO142=1,100,IF(Codes!BO142=9,Paramètres!$D$162,IF(Codes!BO142=2,Paramètres!$D$163,IF(Codes!BO142=3,Paramètres!$D$164,IF(Codes!BO142="A","",0))))),"")</f>
        <v/>
      </c>
      <c r="BN136" s="67" t="str">
        <f>IF(Codes!BP142&lt;&gt;"",IF(Codes!BP142=1,100,IF(Codes!BP142=9,Paramètres!$D$162,IF(Codes!BP142=2,Paramètres!$D$163,IF(Codes!BP142=3,Paramètres!$D$164,IF(Codes!BP142="A","",0))))),"")</f>
        <v/>
      </c>
      <c r="BO136" s="67" t="str">
        <f>IF(Codes!BQ142&lt;&gt;"",IF(Codes!BQ142=1,100,IF(Codes!BQ142=9,Paramètres!$D$162,IF(Codes!BQ142=2,Paramètres!$D$163,IF(Codes!BQ142=3,Paramètres!$D$164,IF(Codes!BQ142="A","",0))))),"")</f>
        <v/>
      </c>
      <c r="BP136" s="67" t="str">
        <f>IF(Codes!BR142&lt;&gt;"",IF(Codes!BR142=1,100,IF(Codes!BR142=9,Paramètres!$D$162,IF(Codes!BR142=2,Paramètres!$D$163,IF(Codes!BR142=3,Paramètres!$D$164,IF(Codes!BR142="A","",0))))),"")</f>
        <v/>
      </c>
      <c r="BQ136" s="67" t="str">
        <f>IF(Codes!BS142&lt;&gt;"",IF(Codes!BS142=1,100,IF(Codes!BS142=9,Paramètres!$D$162,IF(Codes!BS142=2,Paramètres!$D$163,IF(Codes!BS142=3,Paramètres!$D$164,IF(Codes!BS142="A","",0))))),"")</f>
        <v/>
      </c>
      <c r="BR136" s="67" t="str">
        <f>IF(Codes!BT142&lt;&gt;"",IF(Codes!BT142=1,100,IF(Codes!BT142=9,Paramètres!$D$162,IF(Codes!BT142=2,Paramètres!$D$163,IF(Codes!BT142=3,Paramètres!$D$164,IF(Codes!BT142="A","",0))))),"")</f>
        <v/>
      </c>
      <c r="BS136" s="67" t="str">
        <f>IF(Codes!BU142&lt;&gt;"",IF(Codes!BU142=1,100,IF(Codes!BU142=9,Paramètres!$D$162,IF(Codes!BU142=2,Paramètres!$D$163,IF(Codes!BU142=3,Paramètres!$D$164,IF(Codes!BU142="A","",0))))),"")</f>
        <v/>
      </c>
      <c r="BT136" s="67" t="str">
        <f>Codes!C142</f>
        <v/>
      </c>
    </row>
    <row r="137" spans="1:72" s="70" customFormat="1" ht="23.25">
      <c r="A137" s="69" t="str">
        <f>Codes!C143</f>
        <v/>
      </c>
      <c r="B137" s="67" t="str">
        <f>IF(Codes!D143&lt;&gt;"",IF(Codes!D143=1,100,IF(Codes!D143=9,Paramètres!$D$162,IF(Codes!D143=2,Paramètres!$D$163,IF(Codes!D143=3,Paramètres!$D$164,IF(Codes!D143="A","",0))))),"")</f>
        <v/>
      </c>
      <c r="C137" s="67" t="str">
        <f>IF(Codes!E143&lt;&gt;"",IF(Codes!E143=1,100,IF(Codes!E143=9,Paramètres!$D$162,IF(Codes!E143=2,Paramètres!$D$163,IF(Codes!E143=3,Paramètres!$D$164,IF(Codes!E143="A","",0))))),"")</f>
        <v/>
      </c>
      <c r="D137" s="67" t="str">
        <f>IF(Codes!F143&lt;&gt;"",IF(Codes!F143=1,100,IF(Codes!F143=9,Paramètres!$D$162,IF(Codes!F143=2,Paramètres!$D$163,IF(Codes!F143=3,Paramètres!$D$164,IF(Codes!F143="A","",0))))),"")</f>
        <v/>
      </c>
      <c r="E137" s="67" t="str">
        <f>IF(Codes!G143&lt;&gt;"",IF(Codes!G143=1,100,IF(Codes!G143=9,Paramètres!$D$162,IF(Codes!G143=2,Paramètres!$D$163,IF(Codes!G143=3,Paramètres!$D$164,IF(Codes!G143="A","",0))))),"")</f>
        <v/>
      </c>
      <c r="F137" s="67" t="str">
        <f>IF(Codes!H143&lt;&gt;"",IF(Codes!H143=1,100,IF(Codes!H143=9,Paramètres!$D$162,IF(Codes!H143=2,Paramètres!$D$163,IF(Codes!H143=3,Paramètres!$D$164,IF(Codes!H143="A","",0))))),"")</f>
        <v/>
      </c>
      <c r="G137" s="67" t="str">
        <f>IF(Codes!I143&lt;&gt;"",IF(Codes!I143=1,100,IF(Codes!I143=9,Paramètres!$D$162,IF(Codes!I143=2,Paramètres!$D$163,IF(Codes!I143=3,Paramètres!$D$164,IF(Codes!I143="A","",0))))),"")</f>
        <v/>
      </c>
      <c r="H137" s="67" t="str">
        <f>IF(Codes!J143&lt;&gt;"",IF(Codes!J143=1,100,IF(Codes!J143=9,Paramètres!$D$162,IF(Codes!J143=2,Paramètres!$D$163,IF(Codes!J143=3,Paramètres!$D$164,IF(Codes!J143="A","",0))))),"")</f>
        <v/>
      </c>
      <c r="I137" s="67" t="str">
        <f>IF(Codes!K143&lt;&gt;"",IF(Codes!K143=1,100,IF(Codes!K143=9,Paramètres!$D$162,IF(Codes!K143=2,Paramètres!$D$163,IF(Codes!K143=3,Paramètres!$D$164,IF(Codes!K143="A","",0))))),"")</f>
        <v/>
      </c>
      <c r="J137" s="67" t="str">
        <f>IF(Codes!L143&lt;&gt;"",IF(Codes!L143=1,100,IF(Codes!L143=9,Paramètres!$D$162,IF(Codes!L143=2,Paramètres!$D$163,IF(Codes!L143=3,Paramètres!$D$164,IF(Codes!L143="A","",0))))),"")</f>
        <v/>
      </c>
      <c r="K137" s="67" t="str">
        <f>IF(Codes!M143&lt;&gt;"",IF(Codes!M143=1,100,IF(Codes!M143=9,Paramètres!$D$162,IF(Codes!M143=2,Paramètres!$D$163,IF(Codes!M143=3,Paramètres!$D$164,IF(Codes!M143="A","",0))))),"")</f>
        <v/>
      </c>
      <c r="L137" s="67" t="str">
        <f>IF(Codes!N143&lt;&gt;"",IF(Codes!N143=1,100,IF(Codes!N143=9,Paramètres!$D$162,IF(Codes!N143=2,Paramètres!$D$163,IF(Codes!N143=3,Paramètres!$D$164,IF(Codes!N143="A","",0))))),"")</f>
        <v/>
      </c>
      <c r="M137" s="67" t="str">
        <f>IF(Codes!O143&lt;&gt;"",IF(Codes!O143=1,100,IF(Codes!O143=9,Paramètres!$D$162,IF(Codes!O143=2,Paramètres!$D$163,IF(Codes!O143=3,Paramètres!$D$164,IF(Codes!O143="A","",0))))),"")</f>
        <v/>
      </c>
      <c r="N137" s="67" t="str">
        <f>IF(Codes!P143&lt;&gt;"",IF(Codes!P143=1,100,IF(Codes!P143=9,Paramètres!$D$162,IF(Codes!P143=2,Paramètres!$D$163,IF(Codes!P143=3,Paramètres!$D$164,IF(Codes!P143="A","",0))))),"")</f>
        <v/>
      </c>
      <c r="O137" s="67" t="str">
        <f>IF(Codes!Q143&lt;&gt;"",IF(Codes!Q143=1,100,IF(Codes!Q143=9,Paramètres!$D$162,IF(Codes!Q143=2,Paramètres!$D$163,IF(Codes!Q143=3,Paramètres!$D$164,IF(Codes!Q143="A","",0))))),"")</f>
        <v/>
      </c>
      <c r="P137" s="67" t="str">
        <f>IF(Codes!R143&lt;&gt;"",IF(Codes!R143=1,100,IF(Codes!R143=9,Paramètres!$D$162,IF(Codes!R143=2,Paramètres!$D$163,IF(Codes!R143=3,Paramètres!$D$164,IF(Codes!R143="A","",0))))),"")</f>
        <v/>
      </c>
      <c r="Q137" s="67" t="str">
        <f>IF(Codes!S143&lt;&gt;"",IF(Codes!S143=1,100,IF(Codes!S143=9,Paramètres!$D$162,IF(Codes!S143=2,Paramètres!$D$163,IF(Codes!S143=3,Paramètres!$D$164,IF(Codes!S143="A","",0))))),"")</f>
        <v/>
      </c>
      <c r="R137" s="67" t="str">
        <f>IF(Codes!T143&lt;&gt;"",IF(Codes!T143=1,100,IF(Codes!T143=9,Paramètres!$D$162,IF(Codes!T143=2,Paramètres!$D$163,IF(Codes!T143=3,Paramètres!$D$164,IF(Codes!T143="A","",0))))),"")</f>
        <v/>
      </c>
      <c r="S137" s="67" t="str">
        <f>IF(Codes!U143&lt;&gt;"",IF(Codes!U143=1,100,IF(Codes!U143=9,Paramètres!$D$162,IF(Codes!U143=2,Paramètres!$D$163,IF(Codes!U143=3,Paramètres!$D$164,IF(Codes!U143="A","",0))))),"")</f>
        <v/>
      </c>
      <c r="T137" s="67" t="str">
        <f>IF(Codes!V143&lt;&gt;"",IF(Codes!V143=1,100,IF(Codes!V143=9,Paramètres!$D$162,IF(Codes!V143=2,Paramètres!$D$163,IF(Codes!V143=3,Paramètres!$D$164,IF(Codes!V143="A","",0))))),"")</f>
        <v/>
      </c>
      <c r="U137" s="67" t="str">
        <f>IF(Codes!W143&lt;&gt;"",IF(Codes!W143=1,100,IF(Codes!W143=9,Paramètres!$D$162,IF(Codes!W143=2,Paramètres!$D$163,IF(Codes!W143=3,Paramètres!$D$164,IF(Codes!W143="A","",0))))),"")</f>
        <v/>
      </c>
      <c r="V137" s="67" t="str">
        <f>IF(Codes!X143&lt;&gt;"",IF(Codes!X143=1,100,IF(Codes!X143=9,Paramètres!$D$162,IF(Codes!X143=2,Paramètres!$D$163,IF(Codes!X143=3,Paramètres!$D$164,IF(Codes!X143="A","",0))))),"")</f>
        <v/>
      </c>
      <c r="W137" s="67" t="str">
        <f>IF(Codes!Y143&lt;&gt;"",IF(Codes!Y143=1,100,IF(Codes!Y143=9,Paramètres!$D$162,IF(Codes!Y143=2,Paramètres!$D$163,IF(Codes!Y143=3,Paramètres!$D$164,IF(Codes!Y143="A","",0))))),"")</f>
        <v/>
      </c>
      <c r="X137" s="67" t="str">
        <f>IF(Codes!Z143&lt;&gt;"",IF(Codes!Z143=1,100,IF(Codes!Z143=9,Paramètres!$D$162,IF(Codes!Z143=2,Paramètres!$D$163,IF(Codes!Z143=3,Paramètres!$D$164,IF(Codes!Z143="A","",0))))),"")</f>
        <v/>
      </c>
      <c r="Y137" s="67" t="str">
        <f>IF(Codes!AA143&lt;&gt;"",IF(Codes!AA143=1,100,IF(Codes!AA143=9,Paramètres!$D$162,IF(Codes!AA143=2,Paramètres!$D$163,IF(Codes!AA143=3,Paramètres!$D$164,IF(Codes!AA143="A","",0))))),"")</f>
        <v/>
      </c>
      <c r="Z137" s="67" t="str">
        <f>IF(Codes!AB143&lt;&gt;"",IF(Codes!AB143=1,100,IF(Codes!AB143=9,Paramètres!$D$162,IF(Codes!AB143=2,Paramètres!$D$163,IF(Codes!AB143=3,Paramètres!$D$164,IF(Codes!AB143="A","",0))))),"")</f>
        <v/>
      </c>
      <c r="AA137" s="67" t="str">
        <f>IF(Codes!AC143&lt;&gt;"",IF(Codes!AC143=1,100,IF(Codes!AC143=9,Paramètres!$D$162,IF(Codes!AC143=2,Paramètres!$D$163,IF(Codes!AC143=3,Paramètres!$D$164,IF(Codes!AC143="A","",0))))),"")</f>
        <v/>
      </c>
      <c r="AB137" s="67" t="str">
        <f>IF(Codes!AD143&lt;&gt;"",IF(Codes!AD143=1,100,IF(Codes!AD143=9,Paramètres!$D$162,IF(Codes!AD143=2,Paramètres!$D$163,IF(Codes!AD143=3,Paramètres!$D$164,IF(Codes!AD143="A","",0))))),"")</f>
        <v/>
      </c>
      <c r="AC137" s="67" t="str">
        <f>IF(Codes!AE143&lt;&gt;"",IF(Codes!AE143=1,100,IF(Codes!AE143=9,Paramètres!$D$162,IF(Codes!AE143=2,Paramètres!$D$163,IF(Codes!AE143=3,Paramètres!$D$164,IF(Codes!AE143="A","",0))))),"")</f>
        <v/>
      </c>
      <c r="AD137" s="67" t="str">
        <f>IF(Codes!AF143&lt;&gt;"",IF(Codes!AF143=1,100,IF(Codes!AF143=9,Paramètres!$D$162,IF(Codes!AF143=2,Paramètres!$D$163,IF(Codes!AF143=3,Paramètres!$D$164,IF(Codes!AF143="A","",0))))),"")</f>
        <v/>
      </c>
      <c r="AE137" s="67" t="str">
        <f>IF(Codes!AG143&lt;&gt;"",IF(Codes!AG143=1,100,IF(Codes!AG143=9,Paramètres!$D$162,IF(Codes!AG143=2,Paramètres!$D$163,IF(Codes!AG143=3,Paramètres!$D$164,IF(Codes!AG143="A","",0))))),"")</f>
        <v/>
      </c>
      <c r="AF137" s="67" t="str">
        <f>IF(Codes!AH143&lt;&gt;"",IF(Codes!AH143=1,100,IF(Codes!AH143=9,Paramètres!$D$162,IF(Codes!AH143=2,Paramètres!$D$163,IF(Codes!AH143=3,Paramètres!$D$164,IF(Codes!AH143="A","",0))))),"")</f>
        <v/>
      </c>
      <c r="AG137" s="67" t="str">
        <f>IF(Codes!AI143&lt;&gt;"",IF(Codes!AI143=1,100,IF(Codes!AI143=9,Paramètres!$D$162,IF(Codes!AI143=2,Paramètres!$D$163,IF(Codes!AI143=3,Paramètres!$D$164,IF(Codes!AI143="A","",0))))),"")</f>
        <v/>
      </c>
      <c r="AH137" s="67" t="str">
        <f>IF(Codes!AJ143&lt;&gt;"",IF(Codes!AJ143=1,100,IF(Codes!AJ143=9,Paramètres!$D$162,IF(Codes!AJ143=2,Paramètres!$D$163,IF(Codes!AJ143=3,Paramètres!$D$164,IF(Codes!AJ143="A","",0))))),"")</f>
        <v/>
      </c>
      <c r="AI137" s="67" t="str">
        <f>IF(Codes!AK143&lt;&gt;"",IF(Codes!AK143=1,100,IF(Codes!AK143=9,Paramètres!$D$162,IF(Codes!AK143=2,Paramètres!$D$163,IF(Codes!AK143=3,Paramètres!$D$164,IF(Codes!AK143="A","",0))))),"")</f>
        <v/>
      </c>
      <c r="AJ137" s="67" t="str">
        <f>IF(Codes!AL143&lt;&gt;"",IF(Codes!AL143=1,100,IF(Codes!AL143=9,Paramètres!$D$162,IF(Codes!AL143=2,Paramètres!$D$163,IF(Codes!AL143=3,Paramètres!$D$164,IF(Codes!AL143="A","",0))))),"")</f>
        <v/>
      </c>
      <c r="AK137" s="67" t="str">
        <f>IF(Codes!AM143&lt;&gt;"",IF(Codes!AM143=1,100,IF(Codes!AM143=9,Paramètres!$D$162,IF(Codes!AM143=2,Paramètres!$D$163,IF(Codes!AM143=3,Paramètres!$D$164,IF(Codes!AM143="A","",0))))),"")</f>
        <v/>
      </c>
      <c r="AL137" s="67" t="str">
        <f>IF(Codes!AN143&lt;&gt;"",IF(Codes!AN143=1,100,IF(Codes!AN143=9,Paramètres!$D$162,IF(Codes!AN143=2,Paramètres!$D$163,IF(Codes!AN143=3,Paramètres!$D$164,IF(Codes!AN143="A","",0))))),"")</f>
        <v/>
      </c>
      <c r="AM137" s="67" t="str">
        <f>IF(Codes!AO143&lt;&gt;"",IF(Codes!AO143=1,100,IF(Codes!AO143=9,50,IF(Codes!AO143=2,Paramètres!$D$163,IF(Codes!AO143=3,Paramètres!$D$164,IF(Codes!AO143="A","",0))))),"")</f>
        <v/>
      </c>
      <c r="AN137" s="67" t="str">
        <f>IF(Codes!AP143&lt;&gt;"",IF(Codes!AP143=1,100,IF(Codes!AP143=9,50,IF(Codes!AP143=2,Paramètres!$D$163,IF(Codes!AP143=3,Paramètres!$D$164,IF(Codes!AP143="A","",0))))),"")</f>
        <v/>
      </c>
      <c r="AO137" s="67" t="str">
        <f>IF(Codes!AQ143&lt;&gt;"",IF(Codes!AQ143=1,100,IF(Codes!AQ143=9,50,IF(Codes!AQ143=2,Paramètres!$D$163,IF(Codes!AQ143=3,Paramètres!$D$164,IF(Codes!AQ143="A","",0))))),"")</f>
        <v/>
      </c>
      <c r="AP137" s="67" t="str">
        <f>IF(Codes!AR143&lt;&gt;"",IF(Codes!AR143=1,100,IF(Codes!AR143=9,50,IF(Codes!AR143=2,Paramètres!$D$163,IF(Codes!AR143=3,Paramètres!$D$164,IF(Codes!AR143="A","",0))))),"")</f>
        <v/>
      </c>
      <c r="AQ137" s="67" t="str">
        <f>IF(Codes!AS143&lt;&gt;"",IF(Codes!AS143=1,100,IF(Codes!AS143=9,Paramètres!$D$162,IF(Codes!AS143=2,Paramètres!$D$163,IF(Codes!AS143=3,Paramètres!$D$164,IF(Codes!AS143="A","",0))))),"")</f>
        <v/>
      </c>
      <c r="AR137" s="67" t="str">
        <f>IF(Codes!AT143&lt;&gt;"",IF(Codes!AT143=1,100,IF(Codes!AT143=9,50,IF(Codes!AT143=2,Paramètres!$D$163,IF(Codes!AT143=3,Paramètres!$D$164,IF(Codes!AT143="A","",0))))),"")</f>
        <v/>
      </c>
      <c r="AS137" s="67" t="str">
        <f>IF(Codes!AU143&lt;&gt;"",IF(Codes!AU143=1,100,IF(Codes!AU143=9,Paramètres!$D$162,IF(Codes!AU143=2,Paramètres!$D$163,IF(Codes!AU143=3,Paramètres!$D$164,IF(Codes!AU143="A","",0))))),"")</f>
        <v/>
      </c>
      <c r="AT137" s="67" t="str">
        <f>IF(Codes!AV143&lt;&gt;"",IF(Codes!AV143=1,100,IF(Codes!AV143=9,50,IF(Codes!AV143=2,Paramètres!$D$163,IF(Codes!AV143=3,Paramètres!$D$164,IF(Codes!AV143="A","",0))))),"")</f>
        <v/>
      </c>
      <c r="AU137" s="67" t="str">
        <f>IF(Codes!AW143&lt;&gt;"",IF(Codes!AW143=1,100,IF(Codes!AW143=9,Paramètres!$D$162,IF(Codes!AW143=2,Paramètres!$D$163,IF(Codes!AW143=3,Paramètres!$D$164,IF(Codes!AW143="A","",0))))),"")</f>
        <v/>
      </c>
      <c r="AV137" s="67" t="str">
        <f>IF(Codes!AX143&lt;&gt;"",IF(Codes!AX143=1,100,IF(Codes!AX143=9,Paramètres!$D$162,IF(Codes!AX143=2,Paramètres!$D$163,IF(Codes!AX143=3,Paramètres!$D$164,IF(Codes!AX143="A","",0))))),"")</f>
        <v/>
      </c>
      <c r="AW137" s="67" t="str">
        <f>IF(Codes!AY143&lt;&gt;"",IF(Codes!AY143=1,100,IF(Codes!AY143=9,Paramètres!$D$162,IF(Codes!AY143=2,Paramètres!$D$163,IF(Codes!AY143=3,Paramètres!$D$164,IF(Codes!AY143="A","",0))))),"")</f>
        <v/>
      </c>
      <c r="AX137" s="67" t="str">
        <f>IF(Codes!AZ143&lt;&gt;"",IF(Codes!AZ143=1,100,IF(Codes!AZ143=9,50,IF(Codes!AZ143=2,Paramètres!$D$163,IF(Codes!AZ143=3,Paramètres!$D$164,IF(Codes!AZ143="A","",0))))),"")</f>
        <v/>
      </c>
      <c r="AY137" s="67" t="str">
        <f>IF(Codes!BA143&lt;&gt;"",IF(Codes!BA143=1,100,IF(Codes!BA143=9,Paramètres!$D$162,IF(Codes!BA143=2,Paramètres!$D$163,IF(Codes!BA143=3,Paramètres!$D$164,IF(Codes!BA143="A","",0))))),"")</f>
        <v/>
      </c>
      <c r="AZ137" s="67" t="str">
        <f>IF(Codes!BB143&lt;&gt;"",IF(Codes!BB143=1,100,IF(Codes!BB143=9,Paramètres!$D$162,IF(Codes!BB143=2,Paramètres!$D$163,IF(Codes!BB143=3,Paramètres!$D$164,IF(Codes!BB143="A","",0))))),"")</f>
        <v/>
      </c>
      <c r="BA137" s="67" t="str">
        <f>IF(Codes!BC143&lt;&gt;"",IF(Codes!BC143=1,100,IF(Codes!BC143=9,Paramètres!$D$162,IF(Codes!BC143=2,Paramètres!$D$163,IF(Codes!BC143=3,Paramètres!$D$164,IF(Codes!BC143="A","",0))))),"")</f>
        <v/>
      </c>
      <c r="BB137" s="67" t="str">
        <f>IF(Codes!BD143&lt;&gt;"",IF(Codes!BD143=1,100,IF(Codes!BD143=9,Paramètres!$D$162,IF(Codes!BD143=2,Paramètres!$D$163,IF(Codes!BD143=3,Paramètres!$D$164,IF(Codes!BD143="A","",0))))),"")</f>
        <v/>
      </c>
      <c r="BC137" s="67" t="str">
        <f>IF(Codes!BE143&lt;&gt;"",IF(Codes!BE143=1,100,IF(Codes!BE143=9,Paramètres!$D$162,IF(Codes!BE143=2,Paramètres!$D$163,IF(Codes!BE143=3,Paramètres!$D$164,IF(Codes!BE143="A","",0))))),"")</f>
        <v/>
      </c>
      <c r="BD137" s="67" t="str">
        <f>IF(Codes!BF143&lt;&gt;"",IF(Codes!BF143=1,100,IF(Codes!BF143=9,Paramètres!$D$162,IF(Codes!BF143=2,Paramètres!$D$163,IF(Codes!BF143=3,Paramètres!$D$164,IF(Codes!BF143="A","",0))))),"")</f>
        <v/>
      </c>
      <c r="BE137" s="67" t="str">
        <f>IF(Codes!BG143&lt;&gt;"",IF(Codes!BG143=1,100,IF(Codes!BG143=9,Paramètres!$D$162,IF(Codes!BG143=2,Paramètres!$D$163,IF(Codes!BG143=3,Paramètres!$D$164,IF(Codes!BG143="A","",0))))),"")</f>
        <v/>
      </c>
      <c r="BF137" s="67" t="str">
        <f>IF(Codes!BH143&lt;&gt;"",IF(Codes!BH143=1,100,IF(Codes!BH143=9,Paramètres!$D$162,IF(Codes!BH143=2,Paramètres!$D$163,IF(Codes!BH143=3,Paramètres!$D$164,IF(Codes!BH143="A","",0))))),"")</f>
        <v/>
      </c>
      <c r="BG137" s="67" t="str">
        <f>IF(Codes!BI143&lt;&gt;"",IF(Codes!BI143=1,100,IF(Codes!BI143=9,Paramètres!$D$162,IF(Codes!BI143=2,Paramètres!$D$163,IF(Codes!BI143=3,Paramètres!$D$164,IF(Codes!BI143="A","",0))))),"")</f>
        <v/>
      </c>
      <c r="BH137" s="67" t="str">
        <f>IF(Codes!BJ143&lt;&gt;"",IF(Codes!BJ143=1,100,IF(Codes!BJ143=9,50,IF(Codes!BJ143=2,Paramètres!$D$163,IF(Codes!BJ143=3,Paramètres!$D$164,IF(Codes!BJ143="A","",0))))),"")</f>
        <v/>
      </c>
      <c r="BI137" s="67" t="str">
        <f>IF(Codes!BK143&lt;&gt;"",IF(Codes!BK143=1,100,IF(Codes!BK143=9,Paramètres!$D$162,IF(Codes!BK143=2,Paramètres!$D$163,IF(Codes!BK143=3,Paramètres!$D$164,IF(Codes!BK143="A","",0))))),"")</f>
        <v/>
      </c>
      <c r="BJ137" s="67" t="str">
        <f>IF(Codes!BL143&lt;&gt;"",IF(Codes!BL143=1,100,IF(Codes!BL143=9,Paramètres!$D$162,IF(Codes!BL143=2,Paramètres!$D$163,IF(Codes!BL143=3,Paramètres!$D$164,IF(Codes!BL143="A","",0))))),"")</f>
        <v/>
      </c>
      <c r="BK137" s="67" t="str">
        <f>IF(Codes!BM143&lt;&gt;"",IF(Codes!BM143=1,100,IF(Codes!BM143=9,Paramètres!$D$162,IF(Codes!BM143=2,Paramètres!$D$163,IF(Codes!BM143=3,Paramètres!$D$164,IF(Codes!BM143="A","",0))))),"")</f>
        <v/>
      </c>
      <c r="BL137" s="67" t="str">
        <f>IF(Codes!BN143&lt;&gt;"",IF(Codes!BN143=1,100,IF(Codes!BN143=9,Paramètres!$D$162,IF(Codes!BN143=2,Paramètres!$D$163,IF(Codes!BN143=3,Paramètres!$D$164,IF(Codes!BN143="A","",0))))),"")</f>
        <v/>
      </c>
      <c r="BM137" s="67" t="str">
        <f>IF(Codes!BO143&lt;&gt;"",IF(Codes!BO143=1,100,IF(Codes!BO143=9,Paramètres!$D$162,IF(Codes!BO143=2,Paramètres!$D$163,IF(Codes!BO143=3,Paramètres!$D$164,IF(Codes!BO143="A","",0))))),"")</f>
        <v/>
      </c>
      <c r="BN137" s="67" t="str">
        <f>IF(Codes!BP143&lt;&gt;"",IF(Codes!BP143=1,100,IF(Codes!BP143=9,Paramètres!$D$162,IF(Codes!BP143=2,Paramètres!$D$163,IF(Codes!BP143=3,Paramètres!$D$164,IF(Codes!BP143="A","",0))))),"")</f>
        <v/>
      </c>
      <c r="BO137" s="67" t="str">
        <f>IF(Codes!BQ143&lt;&gt;"",IF(Codes!BQ143=1,100,IF(Codes!BQ143=9,Paramètres!$D$162,IF(Codes!BQ143=2,Paramètres!$D$163,IF(Codes!BQ143=3,Paramètres!$D$164,IF(Codes!BQ143="A","",0))))),"")</f>
        <v/>
      </c>
      <c r="BP137" s="67" t="str">
        <f>IF(Codes!BR143&lt;&gt;"",IF(Codes!BR143=1,100,IF(Codes!BR143=9,Paramètres!$D$162,IF(Codes!BR143=2,Paramètres!$D$163,IF(Codes!BR143=3,Paramètres!$D$164,IF(Codes!BR143="A","",0))))),"")</f>
        <v/>
      </c>
      <c r="BQ137" s="67" t="str">
        <f>IF(Codes!BS143&lt;&gt;"",IF(Codes!BS143=1,100,IF(Codes!BS143=9,Paramètres!$D$162,IF(Codes!BS143=2,Paramètres!$D$163,IF(Codes!BS143=3,Paramètres!$D$164,IF(Codes!BS143="A","",0))))),"")</f>
        <v/>
      </c>
      <c r="BR137" s="67" t="str">
        <f>IF(Codes!BT143&lt;&gt;"",IF(Codes!BT143=1,100,IF(Codes!BT143=9,Paramètres!$D$162,IF(Codes!BT143=2,Paramètres!$D$163,IF(Codes!BT143=3,Paramètres!$D$164,IF(Codes!BT143="A","",0))))),"")</f>
        <v/>
      </c>
      <c r="BS137" s="67" t="str">
        <f>IF(Codes!BU143&lt;&gt;"",IF(Codes!BU143=1,100,IF(Codes!BU143=9,Paramètres!$D$162,IF(Codes!BU143=2,Paramètres!$D$163,IF(Codes!BU143=3,Paramètres!$D$164,IF(Codes!BU143="A","",0))))),"")</f>
        <v/>
      </c>
      <c r="BT137" s="67" t="str">
        <f>Codes!C143</f>
        <v/>
      </c>
    </row>
    <row r="138" spans="1:72" s="70" customFormat="1" ht="23.25">
      <c r="A138" s="69" t="str">
        <f>Codes!C144</f>
        <v/>
      </c>
      <c r="B138" s="67" t="str">
        <f>IF(Codes!D144&lt;&gt;"",IF(Codes!D144=1,100,IF(Codes!D144=9,Paramètres!$D$162,IF(Codes!D144=2,Paramètres!$D$163,IF(Codes!D144=3,Paramètres!$D$164,IF(Codes!D144="A","",0))))),"")</f>
        <v/>
      </c>
      <c r="C138" s="67" t="str">
        <f>IF(Codes!E144&lt;&gt;"",IF(Codes!E144=1,100,IF(Codes!E144=9,Paramètres!$D$162,IF(Codes!E144=2,Paramètres!$D$163,IF(Codes!E144=3,Paramètres!$D$164,IF(Codes!E144="A","",0))))),"")</f>
        <v/>
      </c>
      <c r="D138" s="67" t="str">
        <f>IF(Codes!F144&lt;&gt;"",IF(Codes!F144=1,100,IF(Codes!F144=9,Paramètres!$D$162,IF(Codes!F144=2,Paramètres!$D$163,IF(Codes!F144=3,Paramètres!$D$164,IF(Codes!F144="A","",0))))),"")</f>
        <v/>
      </c>
      <c r="E138" s="67" t="str">
        <f>IF(Codes!G144&lt;&gt;"",IF(Codes!G144=1,100,IF(Codes!G144=9,Paramètres!$D$162,IF(Codes!G144=2,Paramètres!$D$163,IF(Codes!G144=3,Paramètres!$D$164,IF(Codes!G144="A","",0))))),"")</f>
        <v/>
      </c>
      <c r="F138" s="67" t="str">
        <f>IF(Codes!H144&lt;&gt;"",IF(Codes!H144=1,100,IF(Codes!H144=9,Paramètres!$D$162,IF(Codes!H144=2,Paramètres!$D$163,IF(Codes!H144=3,Paramètres!$D$164,IF(Codes!H144="A","",0))))),"")</f>
        <v/>
      </c>
      <c r="G138" s="67" t="str">
        <f>IF(Codes!I144&lt;&gt;"",IF(Codes!I144=1,100,IF(Codes!I144=9,Paramètres!$D$162,IF(Codes!I144=2,Paramètres!$D$163,IF(Codes!I144=3,Paramètres!$D$164,IF(Codes!I144="A","",0))))),"")</f>
        <v/>
      </c>
      <c r="H138" s="67" t="str">
        <f>IF(Codes!J144&lt;&gt;"",IF(Codes!J144=1,100,IF(Codes!J144=9,Paramètres!$D$162,IF(Codes!J144=2,Paramètres!$D$163,IF(Codes!J144=3,Paramètres!$D$164,IF(Codes!J144="A","",0))))),"")</f>
        <v/>
      </c>
      <c r="I138" s="67" t="str">
        <f>IF(Codes!K144&lt;&gt;"",IF(Codes!K144=1,100,IF(Codes!K144=9,Paramètres!$D$162,IF(Codes!K144=2,Paramètres!$D$163,IF(Codes!K144=3,Paramètres!$D$164,IF(Codes!K144="A","",0))))),"")</f>
        <v/>
      </c>
      <c r="J138" s="67" t="str">
        <f>IF(Codes!L144&lt;&gt;"",IF(Codes!L144=1,100,IF(Codes!L144=9,Paramètres!$D$162,IF(Codes!L144=2,Paramètres!$D$163,IF(Codes!L144=3,Paramètres!$D$164,IF(Codes!L144="A","",0))))),"")</f>
        <v/>
      </c>
      <c r="K138" s="67" t="str">
        <f>IF(Codes!M144&lt;&gt;"",IF(Codes!M144=1,100,IF(Codes!M144=9,Paramètres!$D$162,IF(Codes!M144=2,Paramètres!$D$163,IF(Codes!M144=3,Paramètres!$D$164,IF(Codes!M144="A","",0))))),"")</f>
        <v/>
      </c>
      <c r="L138" s="67" t="str">
        <f>IF(Codes!N144&lt;&gt;"",IF(Codes!N144=1,100,IF(Codes!N144=9,Paramètres!$D$162,IF(Codes!N144=2,Paramètres!$D$163,IF(Codes!N144=3,Paramètres!$D$164,IF(Codes!N144="A","",0))))),"")</f>
        <v/>
      </c>
      <c r="M138" s="67" t="str">
        <f>IF(Codes!O144&lt;&gt;"",IF(Codes!O144=1,100,IF(Codes!O144=9,Paramètres!$D$162,IF(Codes!O144=2,Paramètres!$D$163,IF(Codes!O144=3,Paramètres!$D$164,IF(Codes!O144="A","",0))))),"")</f>
        <v/>
      </c>
      <c r="N138" s="67" t="str">
        <f>IF(Codes!P144&lt;&gt;"",IF(Codes!P144=1,100,IF(Codes!P144=9,Paramètres!$D$162,IF(Codes!P144=2,Paramètres!$D$163,IF(Codes!P144=3,Paramètres!$D$164,IF(Codes!P144="A","",0))))),"")</f>
        <v/>
      </c>
      <c r="O138" s="67" t="str">
        <f>IF(Codes!Q144&lt;&gt;"",IF(Codes!Q144=1,100,IF(Codes!Q144=9,Paramètres!$D$162,IF(Codes!Q144=2,Paramètres!$D$163,IF(Codes!Q144=3,Paramètres!$D$164,IF(Codes!Q144="A","",0))))),"")</f>
        <v/>
      </c>
      <c r="P138" s="67" t="str">
        <f>IF(Codes!R144&lt;&gt;"",IF(Codes!R144=1,100,IF(Codes!R144=9,Paramètres!$D$162,IF(Codes!R144=2,Paramètres!$D$163,IF(Codes!R144=3,Paramètres!$D$164,IF(Codes!R144="A","",0))))),"")</f>
        <v/>
      </c>
      <c r="Q138" s="67" t="str">
        <f>IF(Codes!S144&lt;&gt;"",IF(Codes!S144=1,100,IF(Codes!S144=9,Paramètres!$D$162,IF(Codes!S144=2,Paramètres!$D$163,IF(Codes!S144=3,Paramètres!$D$164,IF(Codes!S144="A","",0))))),"")</f>
        <v/>
      </c>
      <c r="R138" s="67" t="str">
        <f>IF(Codes!T144&lt;&gt;"",IF(Codes!T144=1,100,IF(Codes!T144=9,Paramètres!$D$162,IF(Codes!T144=2,Paramètres!$D$163,IF(Codes!T144=3,Paramètres!$D$164,IF(Codes!T144="A","",0))))),"")</f>
        <v/>
      </c>
      <c r="S138" s="67" t="str">
        <f>IF(Codes!U144&lt;&gt;"",IF(Codes!U144=1,100,IF(Codes!U144=9,Paramètres!$D$162,IF(Codes!U144=2,Paramètres!$D$163,IF(Codes!U144=3,Paramètres!$D$164,IF(Codes!U144="A","",0))))),"")</f>
        <v/>
      </c>
      <c r="T138" s="67" t="str">
        <f>IF(Codes!V144&lt;&gt;"",IF(Codes!V144=1,100,IF(Codes!V144=9,Paramètres!$D$162,IF(Codes!V144=2,Paramètres!$D$163,IF(Codes!V144=3,Paramètres!$D$164,IF(Codes!V144="A","",0))))),"")</f>
        <v/>
      </c>
      <c r="U138" s="67" t="str">
        <f>IF(Codes!W144&lt;&gt;"",IF(Codes!W144=1,100,IF(Codes!W144=9,Paramètres!$D$162,IF(Codes!W144=2,Paramètres!$D$163,IF(Codes!W144=3,Paramètres!$D$164,IF(Codes!W144="A","",0))))),"")</f>
        <v/>
      </c>
      <c r="V138" s="67" t="str">
        <f>IF(Codes!X144&lt;&gt;"",IF(Codes!X144=1,100,IF(Codes!X144=9,Paramètres!$D$162,IF(Codes!X144=2,Paramètres!$D$163,IF(Codes!X144=3,Paramètres!$D$164,IF(Codes!X144="A","",0))))),"")</f>
        <v/>
      </c>
      <c r="W138" s="67" t="str">
        <f>IF(Codes!Y144&lt;&gt;"",IF(Codes!Y144=1,100,IF(Codes!Y144=9,Paramètres!$D$162,IF(Codes!Y144=2,Paramètres!$D$163,IF(Codes!Y144=3,Paramètres!$D$164,IF(Codes!Y144="A","",0))))),"")</f>
        <v/>
      </c>
      <c r="X138" s="67" t="str">
        <f>IF(Codes!Z144&lt;&gt;"",IF(Codes!Z144=1,100,IF(Codes!Z144=9,Paramètres!$D$162,IF(Codes!Z144=2,Paramètres!$D$163,IF(Codes!Z144=3,Paramètres!$D$164,IF(Codes!Z144="A","",0))))),"")</f>
        <v/>
      </c>
      <c r="Y138" s="67" t="str">
        <f>IF(Codes!AA144&lt;&gt;"",IF(Codes!AA144=1,100,IF(Codes!AA144=9,Paramètres!$D$162,IF(Codes!AA144=2,Paramètres!$D$163,IF(Codes!AA144=3,Paramètres!$D$164,IF(Codes!AA144="A","",0))))),"")</f>
        <v/>
      </c>
      <c r="Z138" s="67" t="str">
        <f>IF(Codes!AB144&lt;&gt;"",IF(Codes!AB144=1,100,IF(Codes!AB144=9,Paramètres!$D$162,IF(Codes!AB144=2,Paramètres!$D$163,IF(Codes!AB144=3,Paramètres!$D$164,IF(Codes!AB144="A","",0))))),"")</f>
        <v/>
      </c>
      <c r="AA138" s="67" t="str">
        <f>IF(Codes!AC144&lt;&gt;"",IF(Codes!AC144=1,100,IF(Codes!AC144=9,Paramètres!$D$162,IF(Codes!AC144=2,Paramètres!$D$163,IF(Codes!AC144=3,Paramètres!$D$164,IF(Codes!AC144="A","",0))))),"")</f>
        <v/>
      </c>
      <c r="AB138" s="67" t="str">
        <f>IF(Codes!AD144&lt;&gt;"",IF(Codes!AD144=1,100,IF(Codes!AD144=9,Paramètres!$D$162,IF(Codes!AD144=2,Paramètres!$D$163,IF(Codes!AD144=3,Paramètres!$D$164,IF(Codes!AD144="A","",0))))),"")</f>
        <v/>
      </c>
      <c r="AC138" s="67" t="str">
        <f>IF(Codes!AE144&lt;&gt;"",IF(Codes!AE144=1,100,IF(Codes!AE144=9,Paramètres!$D$162,IF(Codes!AE144=2,Paramètres!$D$163,IF(Codes!AE144=3,Paramètres!$D$164,IF(Codes!AE144="A","",0))))),"")</f>
        <v/>
      </c>
      <c r="AD138" s="67" t="str">
        <f>IF(Codes!AF144&lt;&gt;"",IF(Codes!AF144=1,100,IF(Codes!AF144=9,Paramètres!$D$162,IF(Codes!AF144=2,Paramètres!$D$163,IF(Codes!AF144=3,Paramètres!$D$164,IF(Codes!AF144="A","",0))))),"")</f>
        <v/>
      </c>
      <c r="AE138" s="67" t="str">
        <f>IF(Codes!AG144&lt;&gt;"",IF(Codes!AG144=1,100,IF(Codes!AG144=9,Paramètres!$D$162,IF(Codes!AG144=2,Paramètres!$D$163,IF(Codes!AG144=3,Paramètres!$D$164,IF(Codes!AG144="A","",0))))),"")</f>
        <v/>
      </c>
      <c r="AF138" s="67" t="str">
        <f>IF(Codes!AH144&lt;&gt;"",IF(Codes!AH144=1,100,IF(Codes!AH144=9,Paramètres!$D$162,IF(Codes!AH144=2,Paramètres!$D$163,IF(Codes!AH144=3,Paramètres!$D$164,IF(Codes!AH144="A","",0))))),"")</f>
        <v/>
      </c>
      <c r="AG138" s="67" t="str">
        <f>IF(Codes!AI144&lt;&gt;"",IF(Codes!AI144=1,100,IF(Codes!AI144=9,Paramètres!$D$162,IF(Codes!AI144=2,Paramètres!$D$163,IF(Codes!AI144=3,Paramètres!$D$164,IF(Codes!AI144="A","",0))))),"")</f>
        <v/>
      </c>
      <c r="AH138" s="67" t="str">
        <f>IF(Codes!AJ144&lt;&gt;"",IF(Codes!AJ144=1,100,IF(Codes!AJ144=9,Paramètres!$D$162,IF(Codes!AJ144=2,Paramètres!$D$163,IF(Codes!AJ144=3,Paramètres!$D$164,IF(Codes!AJ144="A","",0))))),"")</f>
        <v/>
      </c>
      <c r="AI138" s="67" t="str">
        <f>IF(Codes!AK144&lt;&gt;"",IF(Codes!AK144=1,100,IF(Codes!AK144=9,Paramètres!$D$162,IF(Codes!AK144=2,Paramètres!$D$163,IF(Codes!AK144=3,Paramètres!$D$164,IF(Codes!AK144="A","",0))))),"")</f>
        <v/>
      </c>
      <c r="AJ138" s="67" t="str">
        <f>IF(Codes!AL144&lt;&gt;"",IF(Codes!AL144=1,100,IF(Codes!AL144=9,Paramètres!$D$162,IF(Codes!AL144=2,Paramètres!$D$163,IF(Codes!AL144=3,Paramètres!$D$164,IF(Codes!AL144="A","",0))))),"")</f>
        <v/>
      </c>
      <c r="AK138" s="67" t="str">
        <f>IF(Codes!AM144&lt;&gt;"",IF(Codes!AM144=1,100,IF(Codes!AM144=9,Paramètres!$D$162,IF(Codes!AM144=2,Paramètres!$D$163,IF(Codes!AM144=3,Paramètres!$D$164,IF(Codes!AM144="A","",0))))),"")</f>
        <v/>
      </c>
      <c r="AL138" s="67" t="str">
        <f>IF(Codes!AN144&lt;&gt;"",IF(Codes!AN144=1,100,IF(Codes!AN144=9,Paramètres!$D$162,IF(Codes!AN144=2,Paramètres!$D$163,IF(Codes!AN144=3,Paramètres!$D$164,IF(Codes!AN144="A","",0))))),"")</f>
        <v/>
      </c>
      <c r="AM138" s="67" t="str">
        <f>IF(Codes!AO144&lt;&gt;"",IF(Codes!AO144=1,100,IF(Codes!AO144=9,50,IF(Codes!AO144=2,Paramètres!$D$163,IF(Codes!AO144=3,Paramètres!$D$164,IF(Codes!AO144="A","",0))))),"")</f>
        <v/>
      </c>
      <c r="AN138" s="67" t="str">
        <f>IF(Codes!AP144&lt;&gt;"",IF(Codes!AP144=1,100,IF(Codes!AP144=9,50,IF(Codes!AP144=2,Paramètres!$D$163,IF(Codes!AP144=3,Paramètres!$D$164,IF(Codes!AP144="A","",0))))),"")</f>
        <v/>
      </c>
      <c r="AO138" s="67" t="str">
        <f>IF(Codes!AQ144&lt;&gt;"",IF(Codes!AQ144=1,100,IF(Codes!AQ144=9,50,IF(Codes!AQ144=2,Paramètres!$D$163,IF(Codes!AQ144=3,Paramètres!$D$164,IF(Codes!AQ144="A","",0))))),"")</f>
        <v/>
      </c>
      <c r="AP138" s="67" t="str">
        <f>IF(Codes!AR144&lt;&gt;"",IF(Codes!AR144=1,100,IF(Codes!AR144=9,50,IF(Codes!AR144=2,Paramètres!$D$163,IF(Codes!AR144=3,Paramètres!$D$164,IF(Codes!AR144="A","",0))))),"")</f>
        <v/>
      </c>
      <c r="AQ138" s="67" t="str">
        <f>IF(Codes!AS144&lt;&gt;"",IF(Codes!AS144=1,100,IF(Codes!AS144=9,Paramètres!$D$162,IF(Codes!AS144=2,Paramètres!$D$163,IF(Codes!AS144=3,Paramètres!$D$164,IF(Codes!AS144="A","",0))))),"")</f>
        <v/>
      </c>
      <c r="AR138" s="67" t="str">
        <f>IF(Codes!AT144&lt;&gt;"",IF(Codes!AT144=1,100,IF(Codes!AT144=9,50,IF(Codes!AT144=2,Paramètres!$D$163,IF(Codes!AT144=3,Paramètres!$D$164,IF(Codes!AT144="A","",0))))),"")</f>
        <v/>
      </c>
      <c r="AS138" s="67" t="str">
        <f>IF(Codes!AU144&lt;&gt;"",IF(Codes!AU144=1,100,IF(Codes!AU144=9,Paramètres!$D$162,IF(Codes!AU144=2,Paramètres!$D$163,IF(Codes!AU144=3,Paramètres!$D$164,IF(Codes!AU144="A","",0))))),"")</f>
        <v/>
      </c>
      <c r="AT138" s="67" t="str">
        <f>IF(Codes!AV144&lt;&gt;"",IF(Codes!AV144=1,100,IF(Codes!AV144=9,50,IF(Codes!AV144=2,Paramètres!$D$163,IF(Codes!AV144=3,Paramètres!$D$164,IF(Codes!AV144="A","",0))))),"")</f>
        <v/>
      </c>
      <c r="AU138" s="67" t="str">
        <f>IF(Codes!AW144&lt;&gt;"",IF(Codes!AW144=1,100,IF(Codes!AW144=9,Paramètres!$D$162,IF(Codes!AW144=2,Paramètres!$D$163,IF(Codes!AW144=3,Paramètres!$D$164,IF(Codes!AW144="A","",0))))),"")</f>
        <v/>
      </c>
      <c r="AV138" s="67" t="str">
        <f>IF(Codes!AX144&lt;&gt;"",IF(Codes!AX144=1,100,IF(Codes!AX144=9,Paramètres!$D$162,IF(Codes!AX144=2,Paramètres!$D$163,IF(Codes!AX144=3,Paramètres!$D$164,IF(Codes!AX144="A","",0))))),"")</f>
        <v/>
      </c>
      <c r="AW138" s="67" t="str">
        <f>IF(Codes!AY144&lt;&gt;"",IF(Codes!AY144=1,100,IF(Codes!AY144=9,Paramètres!$D$162,IF(Codes!AY144=2,Paramètres!$D$163,IF(Codes!AY144=3,Paramètres!$D$164,IF(Codes!AY144="A","",0))))),"")</f>
        <v/>
      </c>
      <c r="AX138" s="67" t="str">
        <f>IF(Codes!AZ144&lt;&gt;"",IF(Codes!AZ144=1,100,IF(Codes!AZ144=9,50,IF(Codes!AZ144=2,Paramètres!$D$163,IF(Codes!AZ144=3,Paramètres!$D$164,IF(Codes!AZ144="A","",0))))),"")</f>
        <v/>
      </c>
      <c r="AY138" s="67" t="str">
        <f>IF(Codes!BA144&lt;&gt;"",IF(Codes!BA144=1,100,IF(Codes!BA144=9,Paramètres!$D$162,IF(Codes!BA144=2,Paramètres!$D$163,IF(Codes!BA144=3,Paramètres!$D$164,IF(Codes!BA144="A","",0))))),"")</f>
        <v/>
      </c>
      <c r="AZ138" s="67" t="str">
        <f>IF(Codes!BB144&lt;&gt;"",IF(Codes!BB144=1,100,IF(Codes!BB144=9,Paramètres!$D$162,IF(Codes!BB144=2,Paramètres!$D$163,IF(Codes!BB144=3,Paramètres!$D$164,IF(Codes!BB144="A","",0))))),"")</f>
        <v/>
      </c>
      <c r="BA138" s="67" t="str">
        <f>IF(Codes!BC144&lt;&gt;"",IF(Codes!BC144=1,100,IF(Codes!BC144=9,Paramètres!$D$162,IF(Codes!BC144=2,Paramètres!$D$163,IF(Codes!BC144=3,Paramètres!$D$164,IF(Codes!BC144="A","",0))))),"")</f>
        <v/>
      </c>
      <c r="BB138" s="67" t="str">
        <f>IF(Codes!BD144&lt;&gt;"",IF(Codes!BD144=1,100,IF(Codes!BD144=9,Paramètres!$D$162,IF(Codes!BD144=2,Paramètres!$D$163,IF(Codes!BD144=3,Paramètres!$D$164,IF(Codes!BD144="A","",0))))),"")</f>
        <v/>
      </c>
      <c r="BC138" s="67" t="str">
        <f>IF(Codes!BE144&lt;&gt;"",IF(Codes!BE144=1,100,IF(Codes!BE144=9,Paramètres!$D$162,IF(Codes!BE144=2,Paramètres!$D$163,IF(Codes!BE144=3,Paramètres!$D$164,IF(Codes!BE144="A","",0))))),"")</f>
        <v/>
      </c>
      <c r="BD138" s="67" t="str">
        <f>IF(Codes!BF144&lt;&gt;"",IF(Codes!BF144=1,100,IF(Codes!BF144=9,Paramètres!$D$162,IF(Codes!BF144=2,Paramètres!$D$163,IF(Codes!BF144=3,Paramètres!$D$164,IF(Codes!BF144="A","",0))))),"")</f>
        <v/>
      </c>
      <c r="BE138" s="67" t="str">
        <f>IF(Codes!BG144&lt;&gt;"",IF(Codes!BG144=1,100,IF(Codes!BG144=9,Paramètres!$D$162,IF(Codes!BG144=2,Paramètres!$D$163,IF(Codes!BG144=3,Paramètres!$D$164,IF(Codes!BG144="A","",0))))),"")</f>
        <v/>
      </c>
      <c r="BF138" s="67" t="str">
        <f>IF(Codes!BH144&lt;&gt;"",IF(Codes!BH144=1,100,IF(Codes!BH144=9,Paramètres!$D$162,IF(Codes!BH144=2,Paramètres!$D$163,IF(Codes!BH144=3,Paramètres!$D$164,IF(Codes!BH144="A","",0))))),"")</f>
        <v/>
      </c>
      <c r="BG138" s="67" t="str">
        <f>IF(Codes!BI144&lt;&gt;"",IF(Codes!BI144=1,100,IF(Codes!BI144=9,Paramètres!$D$162,IF(Codes!BI144=2,Paramètres!$D$163,IF(Codes!BI144=3,Paramètres!$D$164,IF(Codes!BI144="A","",0))))),"")</f>
        <v/>
      </c>
      <c r="BH138" s="67" t="str">
        <f>IF(Codes!BJ144&lt;&gt;"",IF(Codes!BJ144=1,100,IF(Codes!BJ144=9,50,IF(Codes!BJ144=2,Paramètres!$D$163,IF(Codes!BJ144=3,Paramètres!$D$164,IF(Codes!BJ144="A","",0))))),"")</f>
        <v/>
      </c>
      <c r="BI138" s="67" t="str">
        <f>IF(Codes!BK144&lt;&gt;"",IF(Codes!BK144=1,100,IF(Codes!BK144=9,Paramètres!$D$162,IF(Codes!BK144=2,Paramètres!$D$163,IF(Codes!BK144=3,Paramètres!$D$164,IF(Codes!BK144="A","",0))))),"")</f>
        <v/>
      </c>
      <c r="BJ138" s="67" t="str">
        <f>IF(Codes!BL144&lt;&gt;"",IF(Codes!BL144=1,100,IF(Codes!BL144=9,Paramètres!$D$162,IF(Codes!BL144=2,Paramètres!$D$163,IF(Codes!BL144=3,Paramètres!$D$164,IF(Codes!BL144="A","",0))))),"")</f>
        <v/>
      </c>
      <c r="BK138" s="67" t="str">
        <f>IF(Codes!BM144&lt;&gt;"",IF(Codes!BM144=1,100,IF(Codes!BM144=9,Paramètres!$D$162,IF(Codes!BM144=2,Paramètres!$D$163,IF(Codes!BM144=3,Paramètres!$D$164,IF(Codes!BM144="A","",0))))),"")</f>
        <v/>
      </c>
      <c r="BL138" s="67" t="str">
        <f>IF(Codes!BN144&lt;&gt;"",IF(Codes!BN144=1,100,IF(Codes!BN144=9,Paramètres!$D$162,IF(Codes!BN144=2,Paramètres!$D$163,IF(Codes!BN144=3,Paramètres!$D$164,IF(Codes!BN144="A","",0))))),"")</f>
        <v/>
      </c>
      <c r="BM138" s="67" t="str">
        <f>IF(Codes!BO144&lt;&gt;"",IF(Codes!BO144=1,100,IF(Codes!BO144=9,Paramètres!$D$162,IF(Codes!BO144=2,Paramètres!$D$163,IF(Codes!BO144=3,Paramètres!$D$164,IF(Codes!BO144="A","",0))))),"")</f>
        <v/>
      </c>
      <c r="BN138" s="67" t="str">
        <f>IF(Codes!BP144&lt;&gt;"",IF(Codes!BP144=1,100,IF(Codes!BP144=9,Paramètres!$D$162,IF(Codes!BP144=2,Paramètres!$D$163,IF(Codes!BP144=3,Paramètres!$D$164,IF(Codes!BP144="A","",0))))),"")</f>
        <v/>
      </c>
      <c r="BO138" s="67" t="str">
        <f>IF(Codes!BQ144&lt;&gt;"",IF(Codes!BQ144=1,100,IF(Codes!BQ144=9,Paramètres!$D$162,IF(Codes!BQ144=2,Paramètres!$D$163,IF(Codes!BQ144=3,Paramètres!$D$164,IF(Codes!BQ144="A","",0))))),"")</f>
        <v/>
      </c>
      <c r="BP138" s="67" t="str">
        <f>IF(Codes!BR144&lt;&gt;"",IF(Codes!BR144=1,100,IF(Codes!BR144=9,Paramètres!$D$162,IF(Codes!BR144=2,Paramètres!$D$163,IF(Codes!BR144=3,Paramètres!$D$164,IF(Codes!BR144="A","",0))))),"")</f>
        <v/>
      </c>
      <c r="BQ138" s="67" t="str">
        <f>IF(Codes!BS144&lt;&gt;"",IF(Codes!BS144=1,100,IF(Codes!BS144=9,Paramètres!$D$162,IF(Codes!BS144=2,Paramètres!$D$163,IF(Codes!BS144=3,Paramètres!$D$164,IF(Codes!BS144="A","",0))))),"")</f>
        <v/>
      </c>
      <c r="BR138" s="67" t="str">
        <f>IF(Codes!BT144&lt;&gt;"",IF(Codes!BT144=1,100,IF(Codes!BT144=9,Paramètres!$D$162,IF(Codes!BT144=2,Paramètres!$D$163,IF(Codes!BT144=3,Paramètres!$D$164,IF(Codes!BT144="A","",0))))),"")</f>
        <v/>
      </c>
      <c r="BS138" s="67" t="str">
        <f>IF(Codes!BU144&lt;&gt;"",IF(Codes!BU144=1,100,IF(Codes!BU144=9,Paramètres!$D$162,IF(Codes!BU144=2,Paramètres!$D$163,IF(Codes!BU144=3,Paramètres!$D$164,IF(Codes!BU144="A","",0))))),"")</f>
        <v/>
      </c>
      <c r="BT138" s="67" t="str">
        <f>Codes!C144</f>
        <v/>
      </c>
    </row>
    <row r="139" spans="1:72" s="70" customFormat="1" ht="23.25">
      <c r="A139" s="69" t="str">
        <f>Codes!C145</f>
        <v/>
      </c>
      <c r="B139" s="67" t="str">
        <f>IF(Codes!D145&lt;&gt;"",IF(Codes!D145=1,100,IF(Codes!D145=9,Paramètres!$D$162,IF(Codes!D145=2,Paramètres!$D$163,IF(Codes!D145=3,Paramètres!$D$164,IF(Codes!D145="A","",0))))),"")</f>
        <v/>
      </c>
      <c r="C139" s="67" t="str">
        <f>IF(Codes!E145&lt;&gt;"",IF(Codes!E145=1,100,IF(Codes!E145=9,Paramètres!$D$162,IF(Codes!E145=2,Paramètres!$D$163,IF(Codes!E145=3,Paramètres!$D$164,IF(Codes!E145="A","",0))))),"")</f>
        <v/>
      </c>
      <c r="D139" s="67" t="str">
        <f>IF(Codes!F145&lt;&gt;"",IF(Codes!F145=1,100,IF(Codes!F145=9,Paramètres!$D$162,IF(Codes!F145=2,Paramètres!$D$163,IF(Codes!F145=3,Paramètres!$D$164,IF(Codes!F145="A","",0))))),"")</f>
        <v/>
      </c>
      <c r="E139" s="67" t="str">
        <f>IF(Codes!G145&lt;&gt;"",IF(Codes!G145=1,100,IF(Codes!G145=9,Paramètres!$D$162,IF(Codes!G145=2,Paramètres!$D$163,IF(Codes!G145=3,Paramètres!$D$164,IF(Codes!G145="A","",0))))),"")</f>
        <v/>
      </c>
      <c r="F139" s="67" t="str">
        <f>IF(Codes!H145&lt;&gt;"",IF(Codes!H145=1,100,IF(Codes!H145=9,Paramètres!$D$162,IF(Codes!H145=2,Paramètres!$D$163,IF(Codes!H145=3,Paramètres!$D$164,IF(Codes!H145="A","",0))))),"")</f>
        <v/>
      </c>
      <c r="G139" s="67" t="str">
        <f>IF(Codes!I145&lt;&gt;"",IF(Codes!I145=1,100,IF(Codes!I145=9,Paramètres!$D$162,IF(Codes!I145=2,Paramètres!$D$163,IF(Codes!I145=3,Paramètres!$D$164,IF(Codes!I145="A","",0))))),"")</f>
        <v/>
      </c>
      <c r="H139" s="67" t="str">
        <f>IF(Codes!J145&lt;&gt;"",IF(Codes!J145=1,100,IF(Codes!J145=9,Paramètres!$D$162,IF(Codes!J145=2,Paramètres!$D$163,IF(Codes!J145=3,Paramètres!$D$164,IF(Codes!J145="A","",0))))),"")</f>
        <v/>
      </c>
      <c r="I139" s="67" t="str">
        <f>IF(Codes!K145&lt;&gt;"",IF(Codes!K145=1,100,IF(Codes!K145=9,Paramètres!$D$162,IF(Codes!K145=2,Paramètres!$D$163,IF(Codes!K145=3,Paramètres!$D$164,IF(Codes!K145="A","",0))))),"")</f>
        <v/>
      </c>
      <c r="J139" s="67" t="str">
        <f>IF(Codes!L145&lt;&gt;"",IF(Codes!L145=1,100,IF(Codes!L145=9,Paramètres!$D$162,IF(Codes!L145=2,Paramètres!$D$163,IF(Codes!L145=3,Paramètres!$D$164,IF(Codes!L145="A","",0))))),"")</f>
        <v/>
      </c>
      <c r="K139" s="67" t="str">
        <f>IF(Codes!M145&lt;&gt;"",IF(Codes!M145=1,100,IF(Codes!M145=9,Paramètres!$D$162,IF(Codes!M145=2,Paramètres!$D$163,IF(Codes!M145=3,Paramètres!$D$164,IF(Codes!M145="A","",0))))),"")</f>
        <v/>
      </c>
      <c r="L139" s="67" t="str">
        <f>IF(Codes!N145&lt;&gt;"",IF(Codes!N145=1,100,IF(Codes!N145=9,Paramètres!$D$162,IF(Codes!N145=2,Paramètres!$D$163,IF(Codes!N145=3,Paramètres!$D$164,IF(Codes!N145="A","",0))))),"")</f>
        <v/>
      </c>
      <c r="M139" s="67" t="str">
        <f>IF(Codes!O145&lt;&gt;"",IF(Codes!O145=1,100,IF(Codes!O145=9,Paramètres!$D$162,IF(Codes!O145=2,Paramètres!$D$163,IF(Codes!O145=3,Paramètres!$D$164,IF(Codes!O145="A","",0))))),"")</f>
        <v/>
      </c>
      <c r="N139" s="67" t="str">
        <f>IF(Codes!P145&lt;&gt;"",IF(Codes!P145=1,100,IF(Codes!P145=9,Paramètres!$D$162,IF(Codes!P145=2,Paramètres!$D$163,IF(Codes!P145=3,Paramètres!$D$164,IF(Codes!P145="A","",0))))),"")</f>
        <v/>
      </c>
      <c r="O139" s="67" t="str">
        <f>IF(Codes!Q145&lt;&gt;"",IF(Codes!Q145=1,100,IF(Codes!Q145=9,Paramètres!$D$162,IF(Codes!Q145=2,Paramètres!$D$163,IF(Codes!Q145=3,Paramètres!$D$164,IF(Codes!Q145="A","",0))))),"")</f>
        <v/>
      </c>
      <c r="P139" s="67" t="str">
        <f>IF(Codes!R145&lt;&gt;"",IF(Codes!R145=1,100,IF(Codes!R145=9,Paramètres!$D$162,IF(Codes!R145=2,Paramètres!$D$163,IF(Codes!R145=3,Paramètres!$D$164,IF(Codes!R145="A","",0))))),"")</f>
        <v/>
      </c>
      <c r="Q139" s="67" t="str">
        <f>IF(Codes!S145&lt;&gt;"",IF(Codes!S145=1,100,IF(Codes!S145=9,Paramètres!$D$162,IF(Codes!S145=2,Paramètres!$D$163,IF(Codes!S145=3,Paramètres!$D$164,IF(Codes!S145="A","",0))))),"")</f>
        <v/>
      </c>
      <c r="R139" s="67" t="str">
        <f>IF(Codes!T145&lt;&gt;"",IF(Codes!T145=1,100,IF(Codes!T145=9,Paramètres!$D$162,IF(Codes!T145=2,Paramètres!$D$163,IF(Codes!T145=3,Paramètres!$D$164,IF(Codes!T145="A","",0))))),"")</f>
        <v/>
      </c>
      <c r="S139" s="67" t="str">
        <f>IF(Codes!U145&lt;&gt;"",IF(Codes!U145=1,100,IF(Codes!U145=9,Paramètres!$D$162,IF(Codes!U145=2,Paramètres!$D$163,IF(Codes!U145=3,Paramètres!$D$164,IF(Codes!U145="A","",0))))),"")</f>
        <v/>
      </c>
      <c r="T139" s="67" t="str">
        <f>IF(Codes!V145&lt;&gt;"",IF(Codes!V145=1,100,IF(Codes!V145=9,Paramètres!$D$162,IF(Codes!V145=2,Paramètres!$D$163,IF(Codes!V145=3,Paramètres!$D$164,IF(Codes!V145="A","",0))))),"")</f>
        <v/>
      </c>
      <c r="U139" s="67" t="str">
        <f>IF(Codes!W145&lt;&gt;"",IF(Codes!W145=1,100,IF(Codes!W145=9,Paramètres!$D$162,IF(Codes!W145=2,Paramètres!$D$163,IF(Codes!W145=3,Paramètres!$D$164,IF(Codes!W145="A","",0))))),"")</f>
        <v/>
      </c>
      <c r="V139" s="67" t="str">
        <f>IF(Codes!X145&lt;&gt;"",IF(Codes!X145=1,100,IF(Codes!X145=9,Paramètres!$D$162,IF(Codes!X145=2,Paramètres!$D$163,IF(Codes!X145=3,Paramètres!$D$164,IF(Codes!X145="A","",0))))),"")</f>
        <v/>
      </c>
      <c r="W139" s="67" t="str">
        <f>IF(Codes!Y145&lt;&gt;"",IF(Codes!Y145=1,100,IF(Codes!Y145=9,Paramètres!$D$162,IF(Codes!Y145=2,Paramètres!$D$163,IF(Codes!Y145=3,Paramètres!$D$164,IF(Codes!Y145="A","",0))))),"")</f>
        <v/>
      </c>
      <c r="X139" s="67" t="str">
        <f>IF(Codes!Z145&lt;&gt;"",IF(Codes!Z145=1,100,IF(Codes!Z145=9,Paramètres!$D$162,IF(Codes!Z145=2,Paramètres!$D$163,IF(Codes!Z145=3,Paramètres!$D$164,IF(Codes!Z145="A","",0))))),"")</f>
        <v/>
      </c>
      <c r="Y139" s="67" t="str">
        <f>IF(Codes!AA145&lt;&gt;"",IF(Codes!AA145=1,100,IF(Codes!AA145=9,Paramètres!$D$162,IF(Codes!AA145=2,Paramètres!$D$163,IF(Codes!AA145=3,Paramètres!$D$164,IF(Codes!AA145="A","",0))))),"")</f>
        <v/>
      </c>
      <c r="Z139" s="67" t="str">
        <f>IF(Codes!AB145&lt;&gt;"",IF(Codes!AB145=1,100,IF(Codes!AB145=9,Paramètres!$D$162,IF(Codes!AB145=2,Paramètres!$D$163,IF(Codes!AB145=3,Paramètres!$D$164,IF(Codes!AB145="A","",0))))),"")</f>
        <v/>
      </c>
      <c r="AA139" s="67" t="str">
        <f>IF(Codes!AC145&lt;&gt;"",IF(Codes!AC145=1,100,IF(Codes!AC145=9,Paramètres!$D$162,IF(Codes!AC145=2,Paramètres!$D$163,IF(Codes!AC145=3,Paramètres!$D$164,IF(Codes!AC145="A","",0))))),"")</f>
        <v/>
      </c>
      <c r="AB139" s="67" t="str">
        <f>IF(Codes!AD145&lt;&gt;"",IF(Codes!AD145=1,100,IF(Codes!AD145=9,Paramètres!$D$162,IF(Codes!AD145=2,Paramètres!$D$163,IF(Codes!AD145=3,Paramètres!$D$164,IF(Codes!AD145="A","",0))))),"")</f>
        <v/>
      </c>
      <c r="AC139" s="67" t="str">
        <f>IF(Codes!AE145&lt;&gt;"",IF(Codes!AE145=1,100,IF(Codes!AE145=9,Paramètres!$D$162,IF(Codes!AE145=2,Paramètres!$D$163,IF(Codes!AE145=3,Paramètres!$D$164,IF(Codes!AE145="A","",0))))),"")</f>
        <v/>
      </c>
      <c r="AD139" s="67" t="str">
        <f>IF(Codes!AF145&lt;&gt;"",IF(Codes!AF145=1,100,IF(Codes!AF145=9,Paramètres!$D$162,IF(Codes!AF145=2,Paramètres!$D$163,IF(Codes!AF145=3,Paramètres!$D$164,IF(Codes!AF145="A","",0))))),"")</f>
        <v/>
      </c>
      <c r="AE139" s="67" t="str">
        <f>IF(Codes!AG145&lt;&gt;"",IF(Codes!AG145=1,100,IF(Codes!AG145=9,Paramètres!$D$162,IF(Codes!AG145=2,Paramètres!$D$163,IF(Codes!AG145=3,Paramètres!$D$164,IF(Codes!AG145="A","",0))))),"")</f>
        <v/>
      </c>
      <c r="AF139" s="67" t="str">
        <f>IF(Codes!AH145&lt;&gt;"",IF(Codes!AH145=1,100,IF(Codes!AH145=9,Paramètres!$D$162,IF(Codes!AH145=2,Paramètres!$D$163,IF(Codes!AH145=3,Paramètres!$D$164,IF(Codes!AH145="A","",0))))),"")</f>
        <v/>
      </c>
      <c r="AG139" s="67" t="str">
        <f>IF(Codes!AI145&lt;&gt;"",IF(Codes!AI145=1,100,IF(Codes!AI145=9,Paramètres!$D$162,IF(Codes!AI145=2,Paramètres!$D$163,IF(Codes!AI145=3,Paramètres!$D$164,IF(Codes!AI145="A","",0))))),"")</f>
        <v/>
      </c>
      <c r="AH139" s="67" t="str">
        <f>IF(Codes!AJ145&lt;&gt;"",IF(Codes!AJ145=1,100,IF(Codes!AJ145=9,Paramètres!$D$162,IF(Codes!AJ145=2,Paramètres!$D$163,IF(Codes!AJ145=3,Paramètres!$D$164,IF(Codes!AJ145="A","",0))))),"")</f>
        <v/>
      </c>
      <c r="AI139" s="67" t="str">
        <f>IF(Codes!AK145&lt;&gt;"",IF(Codes!AK145=1,100,IF(Codes!AK145=9,Paramètres!$D$162,IF(Codes!AK145=2,Paramètres!$D$163,IF(Codes!AK145=3,Paramètres!$D$164,IF(Codes!AK145="A","",0))))),"")</f>
        <v/>
      </c>
      <c r="AJ139" s="67" t="str">
        <f>IF(Codes!AL145&lt;&gt;"",IF(Codes!AL145=1,100,IF(Codes!AL145=9,Paramètres!$D$162,IF(Codes!AL145=2,Paramètres!$D$163,IF(Codes!AL145=3,Paramètres!$D$164,IF(Codes!AL145="A","",0))))),"")</f>
        <v/>
      </c>
      <c r="AK139" s="67" t="str">
        <f>IF(Codes!AM145&lt;&gt;"",IF(Codes!AM145=1,100,IF(Codes!AM145=9,Paramètres!$D$162,IF(Codes!AM145=2,Paramètres!$D$163,IF(Codes!AM145=3,Paramètres!$D$164,IF(Codes!AM145="A","",0))))),"")</f>
        <v/>
      </c>
      <c r="AL139" s="67" t="str">
        <f>IF(Codes!AN145&lt;&gt;"",IF(Codes!AN145=1,100,IF(Codes!AN145=9,Paramètres!$D$162,IF(Codes!AN145=2,Paramètres!$D$163,IF(Codes!AN145=3,Paramètres!$D$164,IF(Codes!AN145="A","",0))))),"")</f>
        <v/>
      </c>
      <c r="AM139" s="67" t="str">
        <f>IF(Codes!AO145&lt;&gt;"",IF(Codes!AO145=1,100,IF(Codes!AO145=9,50,IF(Codes!AO145=2,Paramètres!$D$163,IF(Codes!AO145=3,Paramètres!$D$164,IF(Codes!AO145="A","",0))))),"")</f>
        <v/>
      </c>
      <c r="AN139" s="67" t="str">
        <f>IF(Codes!AP145&lt;&gt;"",IF(Codes!AP145=1,100,IF(Codes!AP145=9,50,IF(Codes!AP145=2,Paramètres!$D$163,IF(Codes!AP145=3,Paramètres!$D$164,IF(Codes!AP145="A","",0))))),"")</f>
        <v/>
      </c>
      <c r="AO139" s="67" t="str">
        <f>IF(Codes!AQ145&lt;&gt;"",IF(Codes!AQ145=1,100,IF(Codes!AQ145=9,50,IF(Codes!AQ145=2,Paramètres!$D$163,IF(Codes!AQ145=3,Paramètres!$D$164,IF(Codes!AQ145="A","",0))))),"")</f>
        <v/>
      </c>
      <c r="AP139" s="67" t="str">
        <f>IF(Codes!AR145&lt;&gt;"",IF(Codes!AR145=1,100,IF(Codes!AR145=9,50,IF(Codes!AR145=2,Paramètres!$D$163,IF(Codes!AR145=3,Paramètres!$D$164,IF(Codes!AR145="A","",0))))),"")</f>
        <v/>
      </c>
      <c r="AQ139" s="67" t="str">
        <f>IF(Codes!AS145&lt;&gt;"",IF(Codes!AS145=1,100,IF(Codes!AS145=9,Paramètres!$D$162,IF(Codes!AS145=2,Paramètres!$D$163,IF(Codes!AS145=3,Paramètres!$D$164,IF(Codes!AS145="A","",0))))),"")</f>
        <v/>
      </c>
      <c r="AR139" s="67" t="str">
        <f>IF(Codes!AT145&lt;&gt;"",IF(Codes!AT145=1,100,IF(Codes!AT145=9,50,IF(Codes!AT145=2,Paramètres!$D$163,IF(Codes!AT145=3,Paramètres!$D$164,IF(Codes!AT145="A","",0))))),"")</f>
        <v/>
      </c>
      <c r="AS139" s="67" t="str">
        <f>IF(Codes!AU145&lt;&gt;"",IF(Codes!AU145=1,100,IF(Codes!AU145=9,Paramètres!$D$162,IF(Codes!AU145=2,Paramètres!$D$163,IF(Codes!AU145=3,Paramètres!$D$164,IF(Codes!AU145="A","",0))))),"")</f>
        <v/>
      </c>
      <c r="AT139" s="67" t="str">
        <f>IF(Codes!AV145&lt;&gt;"",IF(Codes!AV145=1,100,IF(Codes!AV145=9,50,IF(Codes!AV145=2,Paramètres!$D$163,IF(Codes!AV145=3,Paramètres!$D$164,IF(Codes!AV145="A","",0))))),"")</f>
        <v/>
      </c>
      <c r="AU139" s="67" t="str">
        <f>IF(Codes!AW145&lt;&gt;"",IF(Codes!AW145=1,100,IF(Codes!AW145=9,Paramètres!$D$162,IF(Codes!AW145=2,Paramètres!$D$163,IF(Codes!AW145=3,Paramètres!$D$164,IF(Codes!AW145="A","",0))))),"")</f>
        <v/>
      </c>
      <c r="AV139" s="67" t="str">
        <f>IF(Codes!AX145&lt;&gt;"",IF(Codes!AX145=1,100,IF(Codes!AX145=9,Paramètres!$D$162,IF(Codes!AX145=2,Paramètres!$D$163,IF(Codes!AX145=3,Paramètres!$D$164,IF(Codes!AX145="A","",0))))),"")</f>
        <v/>
      </c>
      <c r="AW139" s="67" t="str">
        <f>IF(Codes!AY145&lt;&gt;"",IF(Codes!AY145=1,100,IF(Codes!AY145=9,Paramètres!$D$162,IF(Codes!AY145=2,Paramètres!$D$163,IF(Codes!AY145=3,Paramètres!$D$164,IF(Codes!AY145="A","",0))))),"")</f>
        <v/>
      </c>
      <c r="AX139" s="67" t="str">
        <f>IF(Codes!AZ145&lt;&gt;"",IF(Codes!AZ145=1,100,IF(Codes!AZ145=9,50,IF(Codes!AZ145=2,Paramètres!$D$163,IF(Codes!AZ145=3,Paramètres!$D$164,IF(Codes!AZ145="A","",0))))),"")</f>
        <v/>
      </c>
      <c r="AY139" s="67" t="str">
        <f>IF(Codes!BA145&lt;&gt;"",IF(Codes!BA145=1,100,IF(Codes!BA145=9,Paramètres!$D$162,IF(Codes!BA145=2,Paramètres!$D$163,IF(Codes!BA145=3,Paramètres!$D$164,IF(Codes!BA145="A","",0))))),"")</f>
        <v/>
      </c>
      <c r="AZ139" s="67" t="str">
        <f>IF(Codes!BB145&lt;&gt;"",IF(Codes!BB145=1,100,IF(Codes!BB145=9,Paramètres!$D$162,IF(Codes!BB145=2,Paramètres!$D$163,IF(Codes!BB145=3,Paramètres!$D$164,IF(Codes!BB145="A","",0))))),"")</f>
        <v/>
      </c>
      <c r="BA139" s="67" t="str">
        <f>IF(Codes!BC145&lt;&gt;"",IF(Codes!BC145=1,100,IF(Codes!BC145=9,Paramètres!$D$162,IF(Codes!BC145=2,Paramètres!$D$163,IF(Codes!BC145=3,Paramètres!$D$164,IF(Codes!BC145="A","",0))))),"")</f>
        <v/>
      </c>
      <c r="BB139" s="67" t="str">
        <f>IF(Codes!BD145&lt;&gt;"",IF(Codes!BD145=1,100,IF(Codes!BD145=9,Paramètres!$D$162,IF(Codes!BD145=2,Paramètres!$D$163,IF(Codes!BD145=3,Paramètres!$D$164,IF(Codes!BD145="A","",0))))),"")</f>
        <v/>
      </c>
      <c r="BC139" s="67" t="str">
        <f>IF(Codes!BE145&lt;&gt;"",IF(Codes!BE145=1,100,IF(Codes!BE145=9,Paramètres!$D$162,IF(Codes!BE145=2,Paramètres!$D$163,IF(Codes!BE145=3,Paramètres!$D$164,IF(Codes!BE145="A","",0))))),"")</f>
        <v/>
      </c>
      <c r="BD139" s="67" t="str">
        <f>IF(Codes!BF145&lt;&gt;"",IF(Codes!BF145=1,100,IF(Codes!BF145=9,Paramètres!$D$162,IF(Codes!BF145=2,Paramètres!$D$163,IF(Codes!BF145=3,Paramètres!$D$164,IF(Codes!BF145="A","",0))))),"")</f>
        <v/>
      </c>
      <c r="BE139" s="67" t="str">
        <f>IF(Codes!BG145&lt;&gt;"",IF(Codes!BG145=1,100,IF(Codes!BG145=9,Paramètres!$D$162,IF(Codes!BG145=2,Paramètres!$D$163,IF(Codes!BG145=3,Paramètres!$D$164,IF(Codes!BG145="A","",0))))),"")</f>
        <v/>
      </c>
      <c r="BF139" s="67" t="str">
        <f>IF(Codes!BH145&lt;&gt;"",IF(Codes!BH145=1,100,IF(Codes!BH145=9,Paramètres!$D$162,IF(Codes!BH145=2,Paramètres!$D$163,IF(Codes!BH145=3,Paramètres!$D$164,IF(Codes!BH145="A","",0))))),"")</f>
        <v/>
      </c>
      <c r="BG139" s="67" t="str">
        <f>IF(Codes!BI145&lt;&gt;"",IF(Codes!BI145=1,100,IF(Codes!BI145=9,Paramètres!$D$162,IF(Codes!BI145=2,Paramètres!$D$163,IF(Codes!BI145=3,Paramètres!$D$164,IF(Codes!BI145="A","",0))))),"")</f>
        <v/>
      </c>
      <c r="BH139" s="67" t="str">
        <f>IF(Codes!BJ145&lt;&gt;"",IF(Codes!BJ145=1,100,IF(Codes!BJ145=9,50,IF(Codes!BJ145=2,Paramètres!$D$163,IF(Codes!BJ145=3,Paramètres!$D$164,IF(Codes!BJ145="A","",0))))),"")</f>
        <v/>
      </c>
      <c r="BI139" s="67" t="str">
        <f>IF(Codes!BK145&lt;&gt;"",IF(Codes!BK145=1,100,IF(Codes!BK145=9,Paramètres!$D$162,IF(Codes!BK145=2,Paramètres!$D$163,IF(Codes!BK145=3,Paramètres!$D$164,IF(Codes!BK145="A","",0))))),"")</f>
        <v/>
      </c>
      <c r="BJ139" s="67" t="str">
        <f>IF(Codes!BL145&lt;&gt;"",IF(Codes!BL145=1,100,IF(Codes!BL145=9,Paramètres!$D$162,IF(Codes!BL145=2,Paramètres!$D$163,IF(Codes!BL145=3,Paramètres!$D$164,IF(Codes!BL145="A","",0))))),"")</f>
        <v/>
      </c>
      <c r="BK139" s="67" t="str">
        <f>IF(Codes!BM145&lt;&gt;"",IF(Codes!BM145=1,100,IF(Codes!BM145=9,Paramètres!$D$162,IF(Codes!BM145=2,Paramètres!$D$163,IF(Codes!BM145=3,Paramètres!$D$164,IF(Codes!BM145="A","",0))))),"")</f>
        <v/>
      </c>
      <c r="BL139" s="67" t="str">
        <f>IF(Codes!BN145&lt;&gt;"",IF(Codes!BN145=1,100,IF(Codes!BN145=9,Paramètres!$D$162,IF(Codes!BN145=2,Paramètres!$D$163,IF(Codes!BN145=3,Paramètres!$D$164,IF(Codes!BN145="A","",0))))),"")</f>
        <v/>
      </c>
      <c r="BM139" s="67" t="str">
        <f>IF(Codes!BO145&lt;&gt;"",IF(Codes!BO145=1,100,IF(Codes!BO145=9,Paramètres!$D$162,IF(Codes!BO145=2,Paramètres!$D$163,IF(Codes!BO145=3,Paramètres!$D$164,IF(Codes!BO145="A","",0))))),"")</f>
        <v/>
      </c>
      <c r="BN139" s="67" t="str">
        <f>IF(Codes!BP145&lt;&gt;"",IF(Codes!BP145=1,100,IF(Codes!BP145=9,Paramètres!$D$162,IF(Codes!BP145=2,Paramètres!$D$163,IF(Codes!BP145=3,Paramètres!$D$164,IF(Codes!BP145="A","",0))))),"")</f>
        <v/>
      </c>
      <c r="BO139" s="67" t="str">
        <f>IF(Codes!BQ145&lt;&gt;"",IF(Codes!BQ145=1,100,IF(Codes!BQ145=9,Paramètres!$D$162,IF(Codes!BQ145=2,Paramètres!$D$163,IF(Codes!BQ145=3,Paramètres!$D$164,IF(Codes!BQ145="A","",0))))),"")</f>
        <v/>
      </c>
      <c r="BP139" s="67" t="str">
        <f>IF(Codes!BR145&lt;&gt;"",IF(Codes!BR145=1,100,IF(Codes!BR145=9,Paramètres!$D$162,IF(Codes!BR145=2,Paramètres!$D$163,IF(Codes!BR145=3,Paramètres!$D$164,IF(Codes!BR145="A","",0))))),"")</f>
        <v/>
      </c>
      <c r="BQ139" s="67" t="str">
        <f>IF(Codes!BS145&lt;&gt;"",IF(Codes!BS145=1,100,IF(Codes!BS145=9,Paramètres!$D$162,IF(Codes!BS145=2,Paramètres!$D$163,IF(Codes!BS145=3,Paramètres!$D$164,IF(Codes!BS145="A","",0))))),"")</f>
        <v/>
      </c>
      <c r="BR139" s="67" t="str">
        <f>IF(Codes!BT145&lt;&gt;"",IF(Codes!BT145=1,100,IF(Codes!BT145=9,Paramètres!$D$162,IF(Codes!BT145=2,Paramètres!$D$163,IF(Codes!BT145=3,Paramètres!$D$164,IF(Codes!BT145="A","",0))))),"")</f>
        <v/>
      </c>
      <c r="BS139" s="67" t="str">
        <f>IF(Codes!BU145&lt;&gt;"",IF(Codes!BU145=1,100,IF(Codes!BU145=9,Paramètres!$D$162,IF(Codes!BU145=2,Paramètres!$D$163,IF(Codes!BU145=3,Paramètres!$D$164,IF(Codes!BU145="A","",0))))),"")</f>
        <v/>
      </c>
      <c r="BT139" s="67" t="str">
        <f>Codes!C145</f>
        <v/>
      </c>
    </row>
    <row r="140" spans="1:72" s="70" customFormat="1" ht="23.25">
      <c r="A140" s="69" t="str">
        <f>Codes!C146</f>
        <v/>
      </c>
      <c r="B140" s="67" t="str">
        <f>IF(Codes!D146&lt;&gt;"",IF(Codes!D146=1,100,IF(Codes!D146=9,Paramètres!$D$162,IF(Codes!D146=2,Paramètres!$D$163,IF(Codes!D146=3,Paramètres!$D$164,IF(Codes!D146="A","",0))))),"")</f>
        <v/>
      </c>
      <c r="C140" s="67" t="str">
        <f>IF(Codes!E146&lt;&gt;"",IF(Codes!E146=1,100,IF(Codes!E146=9,Paramètres!$D$162,IF(Codes!E146=2,Paramètres!$D$163,IF(Codes!E146=3,Paramètres!$D$164,IF(Codes!E146="A","",0))))),"")</f>
        <v/>
      </c>
      <c r="D140" s="67" t="str">
        <f>IF(Codes!F146&lt;&gt;"",IF(Codes!F146=1,100,IF(Codes!F146=9,Paramètres!$D$162,IF(Codes!F146=2,Paramètres!$D$163,IF(Codes!F146=3,Paramètres!$D$164,IF(Codes!F146="A","",0))))),"")</f>
        <v/>
      </c>
      <c r="E140" s="67" t="str">
        <f>IF(Codes!G146&lt;&gt;"",IF(Codes!G146=1,100,IF(Codes!G146=9,Paramètres!$D$162,IF(Codes!G146=2,Paramètres!$D$163,IF(Codes!G146=3,Paramètres!$D$164,IF(Codes!G146="A","",0))))),"")</f>
        <v/>
      </c>
      <c r="F140" s="67" t="str">
        <f>IF(Codes!H146&lt;&gt;"",IF(Codes!H146=1,100,IF(Codes!H146=9,Paramètres!$D$162,IF(Codes!H146=2,Paramètres!$D$163,IF(Codes!H146=3,Paramètres!$D$164,IF(Codes!H146="A","",0))))),"")</f>
        <v/>
      </c>
      <c r="G140" s="67" t="str">
        <f>IF(Codes!I146&lt;&gt;"",IF(Codes!I146=1,100,IF(Codes!I146=9,Paramètres!$D$162,IF(Codes!I146=2,Paramètres!$D$163,IF(Codes!I146=3,Paramètres!$D$164,IF(Codes!I146="A","",0))))),"")</f>
        <v/>
      </c>
      <c r="H140" s="67" t="str">
        <f>IF(Codes!J146&lt;&gt;"",IF(Codes!J146=1,100,IF(Codes!J146=9,Paramètres!$D$162,IF(Codes!J146=2,Paramètres!$D$163,IF(Codes!J146=3,Paramètres!$D$164,IF(Codes!J146="A","",0))))),"")</f>
        <v/>
      </c>
      <c r="I140" s="67" t="str">
        <f>IF(Codes!K146&lt;&gt;"",IF(Codes!K146=1,100,IF(Codes!K146=9,Paramètres!$D$162,IF(Codes!K146=2,Paramètres!$D$163,IF(Codes!K146=3,Paramètres!$D$164,IF(Codes!K146="A","",0))))),"")</f>
        <v/>
      </c>
      <c r="J140" s="67" t="str">
        <f>IF(Codes!L146&lt;&gt;"",IF(Codes!L146=1,100,IF(Codes!L146=9,Paramètres!$D$162,IF(Codes!L146=2,Paramètres!$D$163,IF(Codes!L146=3,Paramètres!$D$164,IF(Codes!L146="A","",0))))),"")</f>
        <v/>
      </c>
      <c r="K140" s="67" t="str">
        <f>IF(Codes!M146&lt;&gt;"",IF(Codes!M146=1,100,IF(Codes!M146=9,Paramètres!$D$162,IF(Codes!M146=2,Paramètres!$D$163,IF(Codes!M146=3,Paramètres!$D$164,IF(Codes!M146="A","",0))))),"")</f>
        <v/>
      </c>
      <c r="L140" s="67" t="str">
        <f>IF(Codes!N146&lt;&gt;"",IF(Codes!N146=1,100,IF(Codes!N146=9,Paramètres!$D$162,IF(Codes!N146=2,Paramètres!$D$163,IF(Codes!N146=3,Paramètres!$D$164,IF(Codes!N146="A","",0))))),"")</f>
        <v/>
      </c>
      <c r="M140" s="67" t="str">
        <f>IF(Codes!O146&lt;&gt;"",IF(Codes!O146=1,100,IF(Codes!O146=9,Paramètres!$D$162,IF(Codes!O146=2,Paramètres!$D$163,IF(Codes!O146=3,Paramètres!$D$164,IF(Codes!O146="A","",0))))),"")</f>
        <v/>
      </c>
      <c r="N140" s="67" t="str">
        <f>IF(Codes!P146&lt;&gt;"",IF(Codes!P146=1,100,IF(Codes!P146=9,Paramètres!$D$162,IF(Codes!P146=2,Paramètres!$D$163,IF(Codes!P146=3,Paramètres!$D$164,IF(Codes!P146="A","",0))))),"")</f>
        <v/>
      </c>
      <c r="O140" s="67" t="str">
        <f>IF(Codes!Q146&lt;&gt;"",IF(Codes!Q146=1,100,IF(Codes!Q146=9,Paramètres!$D$162,IF(Codes!Q146=2,Paramètres!$D$163,IF(Codes!Q146=3,Paramètres!$D$164,IF(Codes!Q146="A","",0))))),"")</f>
        <v/>
      </c>
      <c r="P140" s="67" t="str">
        <f>IF(Codes!R146&lt;&gt;"",IF(Codes!R146=1,100,IF(Codes!R146=9,Paramètres!$D$162,IF(Codes!R146=2,Paramètres!$D$163,IF(Codes!R146=3,Paramètres!$D$164,IF(Codes!R146="A","",0))))),"")</f>
        <v/>
      </c>
      <c r="Q140" s="67" t="str">
        <f>IF(Codes!S146&lt;&gt;"",IF(Codes!S146=1,100,IF(Codes!S146=9,Paramètres!$D$162,IF(Codes!S146=2,Paramètres!$D$163,IF(Codes!S146=3,Paramètres!$D$164,IF(Codes!S146="A","",0))))),"")</f>
        <v/>
      </c>
      <c r="R140" s="67" t="str">
        <f>IF(Codes!T146&lt;&gt;"",IF(Codes!T146=1,100,IF(Codes!T146=9,Paramètres!$D$162,IF(Codes!T146=2,Paramètres!$D$163,IF(Codes!T146=3,Paramètres!$D$164,IF(Codes!T146="A","",0))))),"")</f>
        <v/>
      </c>
      <c r="S140" s="67" t="str">
        <f>IF(Codes!U146&lt;&gt;"",IF(Codes!U146=1,100,IF(Codes!U146=9,Paramètres!$D$162,IF(Codes!U146=2,Paramètres!$D$163,IF(Codes!U146=3,Paramètres!$D$164,IF(Codes!U146="A","",0))))),"")</f>
        <v/>
      </c>
      <c r="T140" s="67" t="str">
        <f>IF(Codes!V146&lt;&gt;"",IF(Codes!V146=1,100,IF(Codes!V146=9,Paramètres!$D$162,IF(Codes!V146=2,Paramètres!$D$163,IF(Codes!V146=3,Paramètres!$D$164,IF(Codes!V146="A","",0))))),"")</f>
        <v/>
      </c>
      <c r="U140" s="67" t="str">
        <f>IF(Codes!W146&lt;&gt;"",IF(Codes!W146=1,100,IF(Codes!W146=9,Paramètres!$D$162,IF(Codes!W146=2,Paramètres!$D$163,IF(Codes!W146=3,Paramètres!$D$164,IF(Codes!W146="A","",0))))),"")</f>
        <v/>
      </c>
      <c r="V140" s="67" t="str">
        <f>IF(Codes!X146&lt;&gt;"",IF(Codes!X146=1,100,IF(Codes!X146=9,Paramètres!$D$162,IF(Codes!X146=2,Paramètres!$D$163,IF(Codes!X146=3,Paramètres!$D$164,IF(Codes!X146="A","",0))))),"")</f>
        <v/>
      </c>
      <c r="W140" s="67" t="str">
        <f>IF(Codes!Y146&lt;&gt;"",IF(Codes!Y146=1,100,IF(Codes!Y146=9,Paramètres!$D$162,IF(Codes!Y146=2,Paramètres!$D$163,IF(Codes!Y146=3,Paramètres!$D$164,IF(Codes!Y146="A","",0))))),"")</f>
        <v/>
      </c>
      <c r="X140" s="67" t="str">
        <f>IF(Codes!Z146&lt;&gt;"",IF(Codes!Z146=1,100,IF(Codes!Z146=9,Paramètres!$D$162,IF(Codes!Z146=2,Paramètres!$D$163,IF(Codes!Z146=3,Paramètres!$D$164,IF(Codes!Z146="A","",0))))),"")</f>
        <v/>
      </c>
      <c r="Y140" s="67" t="str">
        <f>IF(Codes!AA146&lt;&gt;"",IF(Codes!AA146=1,100,IF(Codes!AA146=9,Paramètres!$D$162,IF(Codes!AA146=2,Paramètres!$D$163,IF(Codes!AA146=3,Paramètres!$D$164,IF(Codes!AA146="A","",0))))),"")</f>
        <v/>
      </c>
      <c r="Z140" s="67" t="str">
        <f>IF(Codes!AB146&lt;&gt;"",IF(Codes!AB146=1,100,IF(Codes!AB146=9,Paramètres!$D$162,IF(Codes!AB146=2,Paramètres!$D$163,IF(Codes!AB146=3,Paramètres!$D$164,IF(Codes!AB146="A","",0))))),"")</f>
        <v/>
      </c>
      <c r="AA140" s="67" t="str">
        <f>IF(Codes!AC146&lt;&gt;"",IF(Codes!AC146=1,100,IF(Codes!AC146=9,Paramètres!$D$162,IF(Codes!AC146=2,Paramètres!$D$163,IF(Codes!AC146=3,Paramètres!$D$164,IF(Codes!AC146="A","",0))))),"")</f>
        <v/>
      </c>
      <c r="AB140" s="67" t="str">
        <f>IF(Codes!AD146&lt;&gt;"",IF(Codes!AD146=1,100,IF(Codes!AD146=9,Paramètres!$D$162,IF(Codes!AD146=2,Paramètres!$D$163,IF(Codes!AD146=3,Paramètres!$D$164,IF(Codes!AD146="A","",0))))),"")</f>
        <v/>
      </c>
      <c r="AC140" s="67" t="str">
        <f>IF(Codes!AE146&lt;&gt;"",IF(Codes!AE146=1,100,IF(Codes!AE146=9,Paramètres!$D$162,IF(Codes!AE146=2,Paramètres!$D$163,IF(Codes!AE146=3,Paramètres!$D$164,IF(Codes!AE146="A","",0))))),"")</f>
        <v/>
      </c>
      <c r="AD140" s="67" t="str">
        <f>IF(Codes!AF146&lt;&gt;"",IF(Codes!AF146=1,100,IF(Codes!AF146=9,Paramètres!$D$162,IF(Codes!AF146=2,Paramètres!$D$163,IF(Codes!AF146=3,Paramètres!$D$164,IF(Codes!AF146="A","",0))))),"")</f>
        <v/>
      </c>
      <c r="AE140" s="67" t="str">
        <f>IF(Codes!AG146&lt;&gt;"",IF(Codes!AG146=1,100,IF(Codes!AG146=9,Paramètres!$D$162,IF(Codes!AG146=2,Paramètres!$D$163,IF(Codes!AG146=3,Paramètres!$D$164,IF(Codes!AG146="A","",0))))),"")</f>
        <v/>
      </c>
      <c r="AF140" s="67" t="str">
        <f>IF(Codes!AH146&lt;&gt;"",IF(Codes!AH146=1,100,IF(Codes!AH146=9,Paramètres!$D$162,IF(Codes!AH146=2,Paramètres!$D$163,IF(Codes!AH146=3,Paramètres!$D$164,IF(Codes!AH146="A","",0))))),"")</f>
        <v/>
      </c>
      <c r="AG140" s="67" t="str">
        <f>IF(Codes!AI146&lt;&gt;"",IF(Codes!AI146=1,100,IF(Codes!AI146=9,Paramètres!$D$162,IF(Codes!AI146=2,Paramètres!$D$163,IF(Codes!AI146=3,Paramètres!$D$164,IF(Codes!AI146="A","",0))))),"")</f>
        <v/>
      </c>
      <c r="AH140" s="67" t="str">
        <f>IF(Codes!AJ146&lt;&gt;"",IF(Codes!AJ146=1,100,IF(Codes!AJ146=9,Paramètres!$D$162,IF(Codes!AJ146=2,Paramètres!$D$163,IF(Codes!AJ146=3,Paramètres!$D$164,IF(Codes!AJ146="A","",0))))),"")</f>
        <v/>
      </c>
      <c r="AI140" s="67" t="str">
        <f>IF(Codes!AK146&lt;&gt;"",IF(Codes!AK146=1,100,IF(Codes!AK146=9,Paramètres!$D$162,IF(Codes!AK146=2,Paramètres!$D$163,IF(Codes!AK146=3,Paramètres!$D$164,IF(Codes!AK146="A","",0))))),"")</f>
        <v/>
      </c>
      <c r="AJ140" s="67" t="str">
        <f>IF(Codes!AL146&lt;&gt;"",IF(Codes!AL146=1,100,IF(Codes!AL146=9,Paramètres!$D$162,IF(Codes!AL146=2,Paramètres!$D$163,IF(Codes!AL146=3,Paramètres!$D$164,IF(Codes!AL146="A","",0))))),"")</f>
        <v/>
      </c>
      <c r="AK140" s="67" t="str">
        <f>IF(Codes!AM146&lt;&gt;"",IF(Codes!AM146=1,100,IF(Codes!AM146=9,Paramètres!$D$162,IF(Codes!AM146=2,Paramètres!$D$163,IF(Codes!AM146=3,Paramètres!$D$164,IF(Codes!AM146="A","",0))))),"")</f>
        <v/>
      </c>
      <c r="AL140" s="67" t="str">
        <f>IF(Codes!AN146&lt;&gt;"",IF(Codes!AN146=1,100,IF(Codes!AN146=9,Paramètres!$D$162,IF(Codes!AN146=2,Paramètres!$D$163,IF(Codes!AN146=3,Paramètres!$D$164,IF(Codes!AN146="A","",0))))),"")</f>
        <v/>
      </c>
      <c r="AM140" s="67" t="str">
        <f>IF(Codes!AO146&lt;&gt;"",IF(Codes!AO146=1,100,IF(Codes!AO146=9,50,IF(Codes!AO146=2,Paramètres!$D$163,IF(Codes!AO146=3,Paramètres!$D$164,IF(Codes!AO146="A","",0))))),"")</f>
        <v/>
      </c>
      <c r="AN140" s="67" t="str">
        <f>IF(Codes!AP146&lt;&gt;"",IF(Codes!AP146=1,100,IF(Codes!AP146=9,50,IF(Codes!AP146=2,Paramètres!$D$163,IF(Codes!AP146=3,Paramètres!$D$164,IF(Codes!AP146="A","",0))))),"")</f>
        <v/>
      </c>
      <c r="AO140" s="67" t="str">
        <f>IF(Codes!AQ146&lt;&gt;"",IF(Codes!AQ146=1,100,IF(Codes!AQ146=9,50,IF(Codes!AQ146=2,Paramètres!$D$163,IF(Codes!AQ146=3,Paramètres!$D$164,IF(Codes!AQ146="A","",0))))),"")</f>
        <v/>
      </c>
      <c r="AP140" s="67" t="str">
        <f>IF(Codes!AR146&lt;&gt;"",IF(Codes!AR146=1,100,IF(Codes!AR146=9,50,IF(Codes!AR146=2,Paramètres!$D$163,IF(Codes!AR146=3,Paramètres!$D$164,IF(Codes!AR146="A","",0))))),"")</f>
        <v/>
      </c>
      <c r="AQ140" s="67" t="str">
        <f>IF(Codes!AS146&lt;&gt;"",IF(Codes!AS146=1,100,IF(Codes!AS146=9,Paramètres!$D$162,IF(Codes!AS146=2,Paramètres!$D$163,IF(Codes!AS146=3,Paramètres!$D$164,IF(Codes!AS146="A","",0))))),"")</f>
        <v/>
      </c>
      <c r="AR140" s="67" t="str">
        <f>IF(Codes!AT146&lt;&gt;"",IF(Codes!AT146=1,100,IF(Codes!AT146=9,50,IF(Codes!AT146=2,Paramètres!$D$163,IF(Codes!AT146=3,Paramètres!$D$164,IF(Codes!AT146="A","",0))))),"")</f>
        <v/>
      </c>
      <c r="AS140" s="67" t="str">
        <f>IF(Codes!AU146&lt;&gt;"",IF(Codes!AU146=1,100,IF(Codes!AU146=9,Paramètres!$D$162,IF(Codes!AU146=2,Paramètres!$D$163,IF(Codes!AU146=3,Paramètres!$D$164,IF(Codes!AU146="A","",0))))),"")</f>
        <v/>
      </c>
      <c r="AT140" s="67" t="str">
        <f>IF(Codes!AV146&lt;&gt;"",IF(Codes!AV146=1,100,IF(Codes!AV146=9,50,IF(Codes!AV146=2,Paramètres!$D$163,IF(Codes!AV146=3,Paramètres!$D$164,IF(Codes!AV146="A","",0))))),"")</f>
        <v/>
      </c>
      <c r="AU140" s="67" t="str">
        <f>IF(Codes!AW146&lt;&gt;"",IF(Codes!AW146=1,100,IF(Codes!AW146=9,Paramètres!$D$162,IF(Codes!AW146=2,Paramètres!$D$163,IF(Codes!AW146=3,Paramètres!$D$164,IF(Codes!AW146="A","",0))))),"")</f>
        <v/>
      </c>
      <c r="AV140" s="67" t="str">
        <f>IF(Codes!AX146&lt;&gt;"",IF(Codes!AX146=1,100,IF(Codes!AX146=9,Paramètres!$D$162,IF(Codes!AX146=2,Paramètres!$D$163,IF(Codes!AX146=3,Paramètres!$D$164,IF(Codes!AX146="A","",0))))),"")</f>
        <v/>
      </c>
      <c r="AW140" s="67" t="str">
        <f>IF(Codes!AY146&lt;&gt;"",IF(Codes!AY146=1,100,IF(Codes!AY146=9,Paramètres!$D$162,IF(Codes!AY146=2,Paramètres!$D$163,IF(Codes!AY146=3,Paramètres!$D$164,IF(Codes!AY146="A","",0))))),"")</f>
        <v/>
      </c>
      <c r="AX140" s="67" t="str">
        <f>IF(Codes!AZ146&lt;&gt;"",IF(Codes!AZ146=1,100,IF(Codes!AZ146=9,50,IF(Codes!AZ146=2,Paramètres!$D$163,IF(Codes!AZ146=3,Paramètres!$D$164,IF(Codes!AZ146="A","",0))))),"")</f>
        <v/>
      </c>
      <c r="AY140" s="67" t="str">
        <f>IF(Codes!BA146&lt;&gt;"",IF(Codes!BA146=1,100,IF(Codes!BA146=9,Paramètres!$D$162,IF(Codes!BA146=2,Paramètres!$D$163,IF(Codes!BA146=3,Paramètres!$D$164,IF(Codes!BA146="A","",0))))),"")</f>
        <v/>
      </c>
      <c r="AZ140" s="67" t="str">
        <f>IF(Codes!BB146&lt;&gt;"",IF(Codes!BB146=1,100,IF(Codes!BB146=9,Paramètres!$D$162,IF(Codes!BB146=2,Paramètres!$D$163,IF(Codes!BB146=3,Paramètres!$D$164,IF(Codes!BB146="A","",0))))),"")</f>
        <v/>
      </c>
      <c r="BA140" s="67" t="str">
        <f>IF(Codes!BC146&lt;&gt;"",IF(Codes!BC146=1,100,IF(Codes!BC146=9,Paramètres!$D$162,IF(Codes!BC146=2,Paramètres!$D$163,IF(Codes!BC146=3,Paramètres!$D$164,IF(Codes!BC146="A","",0))))),"")</f>
        <v/>
      </c>
      <c r="BB140" s="67" t="str">
        <f>IF(Codes!BD146&lt;&gt;"",IF(Codes!BD146=1,100,IF(Codes!BD146=9,Paramètres!$D$162,IF(Codes!BD146=2,Paramètres!$D$163,IF(Codes!BD146=3,Paramètres!$D$164,IF(Codes!BD146="A","",0))))),"")</f>
        <v/>
      </c>
      <c r="BC140" s="67" t="str">
        <f>IF(Codes!BE146&lt;&gt;"",IF(Codes!BE146=1,100,IF(Codes!BE146=9,Paramètres!$D$162,IF(Codes!BE146=2,Paramètres!$D$163,IF(Codes!BE146=3,Paramètres!$D$164,IF(Codes!BE146="A","",0))))),"")</f>
        <v/>
      </c>
      <c r="BD140" s="67" t="str">
        <f>IF(Codes!BF146&lt;&gt;"",IF(Codes!BF146=1,100,IF(Codes!BF146=9,Paramètres!$D$162,IF(Codes!BF146=2,Paramètres!$D$163,IF(Codes!BF146=3,Paramètres!$D$164,IF(Codes!BF146="A","",0))))),"")</f>
        <v/>
      </c>
      <c r="BE140" s="67" t="str">
        <f>IF(Codes!BG146&lt;&gt;"",IF(Codes!BG146=1,100,IF(Codes!BG146=9,Paramètres!$D$162,IF(Codes!BG146=2,Paramètres!$D$163,IF(Codes!BG146=3,Paramètres!$D$164,IF(Codes!BG146="A","",0))))),"")</f>
        <v/>
      </c>
      <c r="BF140" s="67" t="str">
        <f>IF(Codes!BH146&lt;&gt;"",IF(Codes!BH146=1,100,IF(Codes!BH146=9,Paramètres!$D$162,IF(Codes!BH146=2,Paramètres!$D$163,IF(Codes!BH146=3,Paramètres!$D$164,IF(Codes!BH146="A","",0))))),"")</f>
        <v/>
      </c>
      <c r="BG140" s="67" t="str">
        <f>IF(Codes!BI146&lt;&gt;"",IF(Codes!BI146=1,100,IF(Codes!BI146=9,Paramètres!$D$162,IF(Codes!BI146=2,Paramètres!$D$163,IF(Codes!BI146=3,Paramètres!$D$164,IF(Codes!BI146="A","",0))))),"")</f>
        <v/>
      </c>
      <c r="BH140" s="67" t="str">
        <f>IF(Codes!BJ146&lt;&gt;"",IF(Codes!BJ146=1,100,IF(Codes!BJ146=9,50,IF(Codes!BJ146=2,Paramètres!$D$163,IF(Codes!BJ146=3,Paramètres!$D$164,IF(Codes!BJ146="A","",0))))),"")</f>
        <v/>
      </c>
      <c r="BI140" s="67" t="str">
        <f>IF(Codes!BK146&lt;&gt;"",IF(Codes!BK146=1,100,IF(Codes!BK146=9,Paramètres!$D$162,IF(Codes!BK146=2,Paramètres!$D$163,IF(Codes!BK146=3,Paramètres!$D$164,IF(Codes!BK146="A","",0))))),"")</f>
        <v/>
      </c>
      <c r="BJ140" s="67" t="str">
        <f>IF(Codes!BL146&lt;&gt;"",IF(Codes!BL146=1,100,IF(Codes!BL146=9,Paramètres!$D$162,IF(Codes!BL146=2,Paramètres!$D$163,IF(Codes!BL146=3,Paramètres!$D$164,IF(Codes!BL146="A","",0))))),"")</f>
        <v/>
      </c>
      <c r="BK140" s="67" t="str">
        <f>IF(Codes!BM146&lt;&gt;"",IF(Codes!BM146=1,100,IF(Codes!BM146=9,Paramètres!$D$162,IF(Codes!BM146=2,Paramètres!$D$163,IF(Codes!BM146=3,Paramètres!$D$164,IF(Codes!BM146="A","",0))))),"")</f>
        <v/>
      </c>
      <c r="BL140" s="67" t="str">
        <f>IF(Codes!BN146&lt;&gt;"",IF(Codes!BN146=1,100,IF(Codes!BN146=9,Paramètres!$D$162,IF(Codes!BN146=2,Paramètres!$D$163,IF(Codes!BN146=3,Paramètres!$D$164,IF(Codes!BN146="A","",0))))),"")</f>
        <v/>
      </c>
      <c r="BM140" s="67" t="str">
        <f>IF(Codes!BO146&lt;&gt;"",IF(Codes!BO146=1,100,IF(Codes!BO146=9,Paramètres!$D$162,IF(Codes!BO146=2,Paramètres!$D$163,IF(Codes!BO146=3,Paramètres!$D$164,IF(Codes!BO146="A","",0))))),"")</f>
        <v/>
      </c>
      <c r="BN140" s="67" t="str">
        <f>IF(Codes!BP146&lt;&gt;"",IF(Codes!BP146=1,100,IF(Codes!BP146=9,Paramètres!$D$162,IF(Codes!BP146=2,Paramètres!$D$163,IF(Codes!BP146=3,Paramètres!$D$164,IF(Codes!BP146="A","",0))))),"")</f>
        <v/>
      </c>
      <c r="BO140" s="67" t="str">
        <f>IF(Codes!BQ146&lt;&gt;"",IF(Codes!BQ146=1,100,IF(Codes!BQ146=9,Paramètres!$D$162,IF(Codes!BQ146=2,Paramètres!$D$163,IF(Codes!BQ146=3,Paramètres!$D$164,IF(Codes!BQ146="A","",0))))),"")</f>
        <v/>
      </c>
      <c r="BP140" s="67" t="str">
        <f>IF(Codes!BR146&lt;&gt;"",IF(Codes!BR146=1,100,IF(Codes!BR146=9,Paramètres!$D$162,IF(Codes!BR146=2,Paramètres!$D$163,IF(Codes!BR146=3,Paramètres!$D$164,IF(Codes!BR146="A","",0))))),"")</f>
        <v/>
      </c>
      <c r="BQ140" s="67" t="str">
        <f>IF(Codes!BS146&lt;&gt;"",IF(Codes!BS146=1,100,IF(Codes!BS146=9,Paramètres!$D$162,IF(Codes!BS146=2,Paramètres!$D$163,IF(Codes!BS146=3,Paramètres!$D$164,IF(Codes!BS146="A","",0))))),"")</f>
        <v/>
      </c>
      <c r="BR140" s="67" t="str">
        <f>IF(Codes!BT146&lt;&gt;"",IF(Codes!BT146=1,100,IF(Codes!BT146=9,Paramètres!$D$162,IF(Codes!BT146=2,Paramètres!$D$163,IF(Codes!BT146=3,Paramètres!$D$164,IF(Codes!BT146="A","",0))))),"")</f>
        <v/>
      </c>
      <c r="BS140" s="67" t="str">
        <f>IF(Codes!BU146&lt;&gt;"",IF(Codes!BU146=1,100,IF(Codes!BU146=9,Paramètres!$D$162,IF(Codes!BU146=2,Paramètres!$D$163,IF(Codes!BU146=3,Paramètres!$D$164,IF(Codes!BU146="A","",0))))),"")</f>
        <v/>
      </c>
      <c r="BT140" s="67" t="str">
        <f>Codes!C146</f>
        <v/>
      </c>
    </row>
    <row r="141" spans="1:72" s="70" customFormat="1" ht="23.25">
      <c r="A141" s="69" t="str">
        <f>Codes!C147</f>
        <v/>
      </c>
      <c r="B141" s="67" t="str">
        <f>IF(Codes!D147&lt;&gt;"",IF(Codes!D147=1,100,IF(Codes!D147=9,Paramètres!$D$162,IF(Codes!D147=2,Paramètres!$D$163,IF(Codes!D147=3,Paramètres!$D$164,IF(Codes!D147="A","",0))))),"")</f>
        <v/>
      </c>
      <c r="C141" s="67" t="str">
        <f>IF(Codes!E147&lt;&gt;"",IF(Codes!E147=1,100,IF(Codes!E147=9,Paramètres!$D$162,IF(Codes!E147=2,Paramètres!$D$163,IF(Codes!E147=3,Paramètres!$D$164,IF(Codes!E147="A","",0))))),"")</f>
        <v/>
      </c>
      <c r="D141" s="67" t="str">
        <f>IF(Codes!F147&lt;&gt;"",IF(Codes!F147=1,100,IF(Codes!F147=9,Paramètres!$D$162,IF(Codes!F147=2,Paramètres!$D$163,IF(Codes!F147=3,Paramètres!$D$164,IF(Codes!F147="A","",0))))),"")</f>
        <v/>
      </c>
      <c r="E141" s="67" t="str">
        <f>IF(Codes!G147&lt;&gt;"",IF(Codes!G147=1,100,IF(Codes!G147=9,Paramètres!$D$162,IF(Codes!G147=2,Paramètres!$D$163,IF(Codes!G147=3,Paramètres!$D$164,IF(Codes!G147="A","",0))))),"")</f>
        <v/>
      </c>
      <c r="F141" s="67" t="str">
        <f>IF(Codes!H147&lt;&gt;"",IF(Codes!H147=1,100,IF(Codes!H147=9,Paramètres!$D$162,IF(Codes!H147=2,Paramètres!$D$163,IF(Codes!H147=3,Paramètres!$D$164,IF(Codes!H147="A","",0))))),"")</f>
        <v/>
      </c>
      <c r="G141" s="67" t="str">
        <f>IF(Codes!I147&lt;&gt;"",IF(Codes!I147=1,100,IF(Codes!I147=9,Paramètres!$D$162,IF(Codes!I147=2,Paramètres!$D$163,IF(Codes!I147=3,Paramètres!$D$164,IF(Codes!I147="A","",0))))),"")</f>
        <v/>
      </c>
      <c r="H141" s="67" t="str">
        <f>IF(Codes!J147&lt;&gt;"",IF(Codes!J147=1,100,IF(Codes!J147=9,Paramètres!$D$162,IF(Codes!J147=2,Paramètres!$D$163,IF(Codes!J147=3,Paramètres!$D$164,IF(Codes!J147="A","",0))))),"")</f>
        <v/>
      </c>
      <c r="I141" s="67" t="str">
        <f>IF(Codes!K147&lt;&gt;"",IF(Codes!K147=1,100,IF(Codes!K147=9,Paramètres!$D$162,IF(Codes!K147=2,Paramètres!$D$163,IF(Codes!K147=3,Paramètres!$D$164,IF(Codes!K147="A","",0))))),"")</f>
        <v/>
      </c>
      <c r="J141" s="67" t="str">
        <f>IF(Codes!L147&lt;&gt;"",IF(Codes!L147=1,100,IF(Codes!L147=9,Paramètres!$D$162,IF(Codes!L147=2,Paramètres!$D$163,IF(Codes!L147=3,Paramètres!$D$164,IF(Codes!L147="A","",0))))),"")</f>
        <v/>
      </c>
      <c r="K141" s="67" t="str">
        <f>IF(Codes!M147&lt;&gt;"",IF(Codes!M147=1,100,IF(Codes!M147=9,Paramètres!$D$162,IF(Codes!M147=2,Paramètres!$D$163,IF(Codes!M147=3,Paramètres!$D$164,IF(Codes!M147="A","",0))))),"")</f>
        <v/>
      </c>
      <c r="L141" s="67" t="str">
        <f>IF(Codes!N147&lt;&gt;"",IF(Codes!N147=1,100,IF(Codes!N147=9,Paramètres!$D$162,IF(Codes!N147=2,Paramètres!$D$163,IF(Codes!N147=3,Paramètres!$D$164,IF(Codes!N147="A","",0))))),"")</f>
        <v/>
      </c>
      <c r="M141" s="67" t="str">
        <f>IF(Codes!O147&lt;&gt;"",IF(Codes!O147=1,100,IF(Codes!O147=9,Paramètres!$D$162,IF(Codes!O147=2,Paramètres!$D$163,IF(Codes!O147=3,Paramètres!$D$164,IF(Codes!O147="A","",0))))),"")</f>
        <v/>
      </c>
      <c r="N141" s="67" t="str">
        <f>IF(Codes!P147&lt;&gt;"",IF(Codes!P147=1,100,IF(Codes!P147=9,Paramètres!$D$162,IF(Codes!P147=2,Paramètres!$D$163,IF(Codes!P147=3,Paramètres!$D$164,IF(Codes!P147="A","",0))))),"")</f>
        <v/>
      </c>
      <c r="O141" s="67" t="str">
        <f>IF(Codes!Q147&lt;&gt;"",IF(Codes!Q147=1,100,IF(Codes!Q147=9,Paramètres!$D$162,IF(Codes!Q147=2,Paramètres!$D$163,IF(Codes!Q147=3,Paramètres!$D$164,IF(Codes!Q147="A","",0))))),"")</f>
        <v/>
      </c>
      <c r="P141" s="67" t="str">
        <f>IF(Codes!R147&lt;&gt;"",IF(Codes!R147=1,100,IF(Codes!R147=9,Paramètres!$D$162,IF(Codes!R147=2,Paramètres!$D$163,IF(Codes!R147=3,Paramètres!$D$164,IF(Codes!R147="A","",0))))),"")</f>
        <v/>
      </c>
      <c r="Q141" s="67" t="str">
        <f>IF(Codes!S147&lt;&gt;"",IF(Codes!S147=1,100,IF(Codes!S147=9,Paramètres!$D$162,IF(Codes!S147=2,Paramètres!$D$163,IF(Codes!S147=3,Paramètres!$D$164,IF(Codes!S147="A","",0))))),"")</f>
        <v/>
      </c>
      <c r="R141" s="67" t="str">
        <f>IF(Codes!T147&lt;&gt;"",IF(Codes!T147=1,100,IF(Codes!T147=9,Paramètres!$D$162,IF(Codes!T147=2,Paramètres!$D$163,IF(Codes!T147=3,Paramètres!$D$164,IF(Codes!T147="A","",0))))),"")</f>
        <v/>
      </c>
      <c r="S141" s="67" t="str">
        <f>IF(Codes!U147&lt;&gt;"",IF(Codes!U147=1,100,IF(Codes!U147=9,Paramètres!$D$162,IF(Codes!U147=2,Paramètres!$D$163,IF(Codes!U147=3,Paramètres!$D$164,IF(Codes!U147="A","",0))))),"")</f>
        <v/>
      </c>
      <c r="T141" s="67" t="str">
        <f>IF(Codes!V147&lt;&gt;"",IF(Codes!V147=1,100,IF(Codes!V147=9,Paramètres!$D$162,IF(Codes!V147=2,Paramètres!$D$163,IF(Codes!V147=3,Paramètres!$D$164,IF(Codes!V147="A","",0))))),"")</f>
        <v/>
      </c>
      <c r="U141" s="67" t="str">
        <f>IF(Codes!W147&lt;&gt;"",IF(Codes!W147=1,100,IF(Codes!W147=9,Paramètres!$D$162,IF(Codes!W147=2,Paramètres!$D$163,IF(Codes!W147=3,Paramètres!$D$164,IF(Codes!W147="A","",0))))),"")</f>
        <v/>
      </c>
      <c r="V141" s="67" t="str">
        <f>IF(Codes!X147&lt;&gt;"",IF(Codes!X147=1,100,IF(Codes!X147=9,Paramètres!$D$162,IF(Codes!X147=2,Paramètres!$D$163,IF(Codes!X147=3,Paramètres!$D$164,IF(Codes!X147="A","",0))))),"")</f>
        <v/>
      </c>
      <c r="W141" s="67" t="str">
        <f>IF(Codes!Y147&lt;&gt;"",IF(Codes!Y147=1,100,IF(Codes!Y147=9,Paramètres!$D$162,IF(Codes!Y147=2,Paramètres!$D$163,IF(Codes!Y147=3,Paramètres!$D$164,IF(Codes!Y147="A","",0))))),"")</f>
        <v/>
      </c>
      <c r="X141" s="67" t="str">
        <f>IF(Codes!Z147&lt;&gt;"",IF(Codes!Z147=1,100,IF(Codes!Z147=9,Paramètres!$D$162,IF(Codes!Z147=2,Paramètres!$D$163,IF(Codes!Z147=3,Paramètres!$D$164,IF(Codes!Z147="A","",0))))),"")</f>
        <v/>
      </c>
      <c r="Y141" s="67" t="str">
        <f>IF(Codes!AA147&lt;&gt;"",IF(Codes!AA147=1,100,IF(Codes!AA147=9,Paramètres!$D$162,IF(Codes!AA147=2,Paramètres!$D$163,IF(Codes!AA147=3,Paramètres!$D$164,IF(Codes!AA147="A","",0))))),"")</f>
        <v/>
      </c>
      <c r="Z141" s="67" t="str">
        <f>IF(Codes!AB147&lt;&gt;"",IF(Codes!AB147=1,100,IF(Codes!AB147=9,Paramètres!$D$162,IF(Codes!AB147=2,Paramètres!$D$163,IF(Codes!AB147=3,Paramètres!$D$164,IF(Codes!AB147="A","",0))))),"")</f>
        <v/>
      </c>
      <c r="AA141" s="67" t="str">
        <f>IF(Codes!AC147&lt;&gt;"",IF(Codes!AC147=1,100,IF(Codes!AC147=9,Paramètres!$D$162,IF(Codes!AC147=2,Paramètres!$D$163,IF(Codes!AC147=3,Paramètres!$D$164,IF(Codes!AC147="A","",0))))),"")</f>
        <v/>
      </c>
      <c r="AB141" s="67" t="str">
        <f>IF(Codes!AD147&lt;&gt;"",IF(Codes!AD147=1,100,IF(Codes!AD147=9,Paramètres!$D$162,IF(Codes!AD147=2,Paramètres!$D$163,IF(Codes!AD147=3,Paramètres!$D$164,IF(Codes!AD147="A","",0))))),"")</f>
        <v/>
      </c>
      <c r="AC141" s="67" t="str">
        <f>IF(Codes!AE147&lt;&gt;"",IF(Codes!AE147=1,100,IF(Codes!AE147=9,Paramètres!$D$162,IF(Codes!AE147=2,Paramètres!$D$163,IF(Codes!AE147=3,Paramètres!$D$164,IF(Codes!AE147="A","",0))))),"")</f>
        <v/>
      </c>
      <c r="AD141" s="67" t="str">
        <f>IF(Codes!AF147&lt;&gt;"",IF(Codes!AF147=1,100,IF(Codes!AF147=9,Paramètres!$D$162,IF(Codes!AF147=2,Paramètres!$D$163,IF(Codes!AF147=3,Paramètres!$D$164,IF(Codes!AF147="A","",0))))),"")</f>
        <v/>
      </c>
      <c r="AE141" s="67" t="str">
        <f>IF(Codes!AG147&lt;&gt;"",IF(Codes!AG147=1,100,IF(Codes!AG147=9,Paramètres!$D$162,IF(Codes!AG147=2,Paramètres!$D$163,IF(Codes!AG147=3,Paramètres!$D$164,IF(Codes!AG147="A","",0))))),"")</f>
        <v/>
      </c>
      <c r="AF141" s="67" t="str">
        <f>IF(Codes!AH147&lt;&gt;"",IF(Codes!AH147=1,100,IF(Codes!AH147=9,Paramètres!$D$162,IF(Codes!AH147=2,Paramètres!$D$163,IF(Codes!AH147=3,Paramètres!$D$164,IF(Codes!AH147="A","",0))))),"")</f>
        <v/>
      </c>
      <c r="AG141" s="67" t="str">
        <f>IF(Codes!AI147&lt;&gt;"",IF(Codes!AI147=1,100,IF(Codes!AI147=9,Paramètres!$D$162,IF(Codes!AI147=2,Paramètres!$D$163,IF(Codes!AI147=3,Paramètres!$D$164,IF(Codes!AI147="A","",0))))),"")</f>
        <v/>
      </c>
      <c r="AH141" s="67" t="str">
        <f>IF(Codes!AJ147&lt;&gt;"",IF(Codes!AJ147=1,100,IF(Codes!AJ147=9,Paramètres!$D$162,IF(Codes!AJ147=2,Paramètres!$D$163,IF(Codes!AJ147=3,Paramètres!$D$164,IF(Codes!AJ147="A","",0))))),"")</f>
        <v/>
      </c>
      <c r="AI141" s="67" t="str">
        <f>IF(Codes!AK147&lt;&gt;"",IF(Codes!AK147=1,100,IF(Codes!AK147=9,Paramètres!$D$162,IF(Codes!AK147=2,Paramètres!$D$163,IF(Codes!AK147=3,Paramètres!$D$164,IF(Codes!AK147="A","",0))))),"")</f>
        <v/>
      </c>
      <c r="AJ141" s="67" t="str">
        <f>IF(Codes!AL147&lt;&gt;"",IF(Codes!AL147=1,100,IF(Codes!AL147=9,Paramètres!$D$162,IF(Codes!AL147=2,Paramètres!$D$163,IF(Codes!AL147=3,Paramètres!$D$164,IF(Codes!AL147="A","",0))))),"")</f>
        <v/>
      </c>
      <c r="AK141" s="67" t="str">
        <f>IF(Codes!AM147&lt;&gt;"",IF(Codes!AM147=1,100,IF(Codes!AM147=9,Paramètres!$D$162,IF(Codes!AM147=2,Paramètres!$D$163,IF(Codes!AM147=3,Paramètres!$D$164,IF(Codes!AM147="A","",0))))),"")</f>
        <v/>
      </c>
      <c r="AL141" s="67" t="str">
        <f>IF(Codes!AN147&lt;&gt;"",IF(Codes!AN147=1,100,IF(Codes!AN147=9,Paramètres!$D$162,IF(Codes!AN147=2,Paramètres!$D$163,IF(Codes!AN147=3,Paramètres!$D$164,IF(Codes!AN147="A","",0))))),"")</f>
        <v/>
      </c>
      <c r="AM141" s="67" t="str">
        <f>IF(Codes!AO147&lt;&gt;"",IF(Codes!AO147=1,100,IF(Codes!AO147=9,50,IF(Codes!AO147=2,Paramètres!$D$163,IF(Codes!AO147=3,Paramètres!$D$164,IF(Codes!AO147="A","",0))))),"")</f>
        <v/>
      </c>
      <c r="AN141" s="67" t="str">
        <f>IF(Codes!AP147&lt;&gt;"",IF(Codes!AP147=1,100,IF(Codes!AP147=9,50,IF(Codes!AP147=2,Paramètres!$D$163,IF(Codes!AP147=3,Paramètres!$D$164,IF(Codes!AP147="A","",0))))),"")</f>
        <v/>
      </c>
      <c r="AO141" s="67" t="str">
        <f>IF(Codes!AQ147&lt;&gt;"",IF(Codes!AQ147=1,100,IF(Codes!AQ147=9,50,IF(Codes!AQ147=2,Paramètres!$D$163,IF(Codes!AQ147=3,Paramètres!$D$164,IF(Codes!AQ147="A","",0))))),"")</f>
        <v/>
      </c>
      <c r="AP141" s="67" t="str">
        <f>IF(Codes!AR147&lt;&gt;"",IF(Codes!AR147=1,100,IF(Codes!AR147=9,50,IF(Codes!AR147=2,Paramètres!$D$163,IF(Codes!AR147=3,Paramètres!$D$164,IF(Codes!AR147="A","",0))))),"")</f>
        <v/>
      </c>
      <c r="AQ141" s="67" t="str">
        <f>IF(Codes!AS147&lt;&gt;"",IF(Codes!AS147=1,100,IF(Codes!AS147=9,Paramètres!$D$162,IF(Codes!AS147=2,Paramètres!$D$163,IF(Codes!AS147=3,Paramètres!$D$164,IF(Codes!AS147="A","",0))))),"")</f>
        <v/>
      </c>
      <c r="AR141" s="67" t="str">
        <f>IF(Codes!AT147&lt;&gt;"",IF(Codes!AT147=1,100,IF(Codes!AT147=9,50,IF(Codes!AT147=2,Paramètres!$D$163,IF(Codes!AT147=3,Paramètres!$D$164,IF(Codes!AT147="A","",0))))),"")</f>
        <v/>
      </c>
      <c r="AS141" s="67" t="str">
        <f>IF(Codes!AU147&lt;&gt;"",IF(Codes!AU147=1,100,IF(Codes!AU147=9,Paramètres!$D$162,IF(Codes!AU147=2,Paramètres!$D$163,IF(Codes!AU147=3,Paramètres!$D$164,IF(Codes!AU147="A","",0))))),"")</f>
        <v/>
      </c>
      <c r="AT141" s="67" t="str">
        <f>IF(Codes!AV147&lt;&gt;"",IF(Codes!AV147=1,100,IF(Codes!AV147=9,50,IF(Codes!AV147=2,Paramètres!$D$163,IF(Codes!AV147=3,Paramètres!$D$164,IF(Codes!AV147="A","",0))))),"")</f>
        <v/>
      </c>
      <c r="AU141" s="67" t="str">
        <f>IF(Codes!AW147&lt;&gt;"",IF(Codes!AW147=1,100,IF(Codes!AW147=9,Paramètres!$D$162,IF(Codes!AW147=2,Paramètres!$D$163,IF(Codes!AW147=3,Paramètres!$D$164,IF(Codes!AW147="A","",0))))),"")</f>
        <v/>
      </c>
      <c r="AV141" s="67" t="str">
        <f>IF(Codes!AX147&lt;&gt;"",IF(Codes!AX147=1,100,IF(Codes!AX147=9,Paramètres!$D$162,IF(Codes!AX147=2,Paramètres!$D$163,IF(Codes!AX147=3,Paramètres!$D$164,IF(Codes!AX147="A","",0))))),"")</f>
        <v/>
      </c>
      <c r="AW141" s="67" t="str">
        <f>IF(Codes!AY147&lt;&gt;"",IF(Codes!AY147=1,100,IF(Codes!AY147=9,Paramètres!$D$162,IF(Codes!AY147=2,Paramètres!$D$163,IF(Codes!AY147=3,Paramètres!$D$164,IF(Codes!AY147="A","",0))))),"")</f>
        <v/>
      </c>
      <c r="AX141" s="67" t="str">
        <f>IF(Codes!AZ147&lt;&gt;"",IF(Codes!AZ147=1,100,IF(Codes!AZ147=9,50,IF(Codes!AZ147=2,Paramètres!$D$163,IF(Codes!AZ147=3,Paramètres!$D$164,IF(Codes!AZ147="A","",0))))),"")</f>
        <v/>
      </c>
      <c r="AY141" s="67" t="str">
        <f>IF(Codes!BA147&lt;&gt;"",IF(Codes!BA147=1,100,IF(Codes!BA147=9,Paramètres!$D$162,IF(Codes!BA147=2,Paramètres!$D$163,IF(Codes!BA147=3,Paramètres!$D$164,IF(Codes!BA147="A","",0))))),"")</f>
        <v/>
      </c>
      <c r="AZ141" s="67" t="str">
        <f>IF(Codes!BB147&lt;&gt;"",IF(Codes!BB147=1,100,IF(Codes!BB147=9,Paramètres!$D$162,IF(Codes!BB147=2,Paramètres!$D$163,IF(Codes!BB147=3,Paramètres!$D$164,IF(Codes!BB147="A","",0))))),"")</f>
        <v/>
      </c>
      <c r="BA141" s="67" t="str">
        <f>IF(Codes!BC147&lt;&gt;"",IF(Codes!BC147=1,100,IF(Codes!BC147=9,Paramètres!$D$162,IF(Codes!BC147=2,Paramètres!$D$163,IF(Codes!BC147=3,Paramètres!$D$164,IF(Codes!BC147="A","",0))))),"")</f>
        <v/>
      </c>
      <c r="BB141" s="67" t="str">
        <f>IF(Codes!BD147&lt;&gt;"",IF(Codes!BD147=1,100,IF(Codes!BD147=9,Paramètres!$D$162,IF(Codes!BD147=2,Paramètres!$D$163,IF(Codes!BD147=3,Paramètres!$D$164,IF(Codes!BD147="A","",0))))),"")</f>
        <v/>
      </c>
      <c r="BC141" s="67" t="str">
        <f>IF(Codes!BE147&lt;&gt;"",IF(Codes!BE147=1,100,IF(Codes!BE147=9,Paramètres!$D$162,IF(Codes!BE147=2,Paramètres!$D$163,IF(Codes!BE147=3,Paramètres!$D$164,IF(Codes!BE147="A","",0))))),"")</f>
        <v/>
      </c>
      <c r="BD141" s="67" t="str">
        <f>IF(Codes!BF147&lt;&gt;"",IF(Codes!BF147=1,100,IF(Codes!BF147=9,Paramètres!$D$162,IF(Codes!BF147=2,Paramètres!$D$163,IF(Codes!BF147=3,Paramètres!$D$164,IF(Codes!BF147="A","",0))))),"")</f>
        <v/>
      </c>
      <c r="BE141" s="67" t="str">
        <f>IF(Codes!BG147&lt;&gt;"",IF(Codes!BG147=1,100,IF(Codes!BG147=9,Paramètres!$D$162,IF(Codes!BG147=2,Paramètres!$D$163,IF(Codes!BG147=3,Paramètres!$D$164,IF(Codes!BG147="A","",0))))),"")</f>
        <v/>
      </c>
      <c r="BF141" s="67" t="str">
        <f>IF(Codes!BH147&lt;&gt;"",IF(Codes!BH147=1,100,IF(Codes!BH147=9,Paramètres!$D$162,IF(Codes!BH147=2,Paramètres!$D$163,IF(Codes!BH147=3,Paramètres!$D$164,IF(Codes!BH147="A","",0))))),"")</f>
        <v/>
      </c>
      <c r="BG141" s="67" t="str">
        <f>IF(Codes!BI147&lt;&gt;"",IF(Codes!BI147=1,100,IF(Codes!BI147=9,Paramètres!$D$162,IF(Codes!BI147=2,Paramètres!$D$163,IF(Codes!BI147=3,Paramètres!$D$164,IF(Codes!BI147="A","",0))))),"")</f>
        <v/>
      </c>
      <c r="BH141" s="67" t="str">
        <f>IF(Codes!BJ147&lt;&gt;"",IF(Codes!BJ147=1,100,IF(Codes!BJ147=9,50,IF(Codes!BJ147=2,Paramètres!$D$163,IF(Codes!BJ147=3,Paramètres!$D$164,IF(Codes!BJ147="A","",0))))),"")</f>
        <v/>
      </c>
      <c r="BI141" s="67" t="str">
        <f>IF(Codes!BK147&lt;&gt;"",IF(Codes!BK147=1,100,IF(Codes!BK147=9,Paramètres!$D$162,IF(Codes!BK147=2,Paramètres!$D$163,IF(Codes!BK147=3,Paramètres!$D$164,IF(Codes!BK147="A","",0))))),"")</f>
        <v/>
      </c>
      <c r="BJ141" s="67" t="str">
        <f>IF(Codes!BL147&lt;&gt;"",IF(Codes!BL147=1,100,IF(Codes!BL147=9,Paramètres!$D$162,IF(Codes!BL147=2,Paramètres!$D$163,IF(Codes!BL147=3,Paramètres!$D$164,IF(Codes!BL147="A","",0))))),"")</f>
        <v/>
      </c>
      <c r="BK141" s="67" t="str">
        <f>IF(Codes!BM147&lt;&gt;"",IF(Codes!BM147=1,100,IF(Codes!BM147=9,Paramètres!$D$162,IF(Codes!BM147=2,Paramètres!$D$163,IF(Codes!BM147=3,Paramètres!$D$164,IF(Codes!BM147="A","",0))))),"")</f>
        <v/>
      </c>
      <c r="BL141" s="67" t="str">
        <f>IF(Codes!BN147&lt;&gt;"",IF(Codes!BN147=1,100,IF(Codes!BN147=9,Paramètres!$D$162,IF(Codes!BN147=2,Paramètres!$D$163,IF(Codes!BN147=3,Paramètres!$D$164,IF(Codes!BN147="A","",0))))),"")</f>
        <v/>
      </c>
      <c r="BM141" s="67" t="str">
        <f>IF(Codes!BO147&lt;&gt;"",IF(Codes!BO147=1,100,IF(Codes!BO147=9,Paramètres!$D$162,IF(Codes!BO147=2,Paramètres!$D$163,IF(Codes!BO147=3,Paramètres!$D$164,IF(Codes!BO147="A","",0))))),"")</f>
        <v/>
      </c>
      <c r="BN141" s="67" t="str">
        <f>IF(Codes!BP147&lt;&gt;"",IF(Codes!BP147=1,100,IF(Codes!BP147=9,Paramètres!$D$162,IF(Codes!BP147=2,Paramètres!$D$163,IF(Codes!BP147=3,Paramètres!$D$164,IF(Codes!BP147="A","",0))))),"")</f>
        <v/>
      </c>
      <c r="BO141" s="67" t="str">
        <f>IF(Codes!BQ147&lt;&gt;"",IF(Codes!BQ147=1,100,IF(Codes!BQ147=9,Paramètres!$D$162,IF(Codes!BQ147=2,Paramètres!$D$163,IF(Codes!BQ147=3,Paramètres!$D$164,IF(Codes!BQ147="A","",0))))),"")</f>
        <v/>
      </c>
      <c r="BP141" s="67" t="str">
        <f>IF(Codes!BR147&lt;&gt;"",IF(Codes!BR147=1,100,IF(Codes!BR147=9,Paramètres!$D$162,IF(Codes!BR147=2,Paramètres!$D$163,IF(Codes!BR147=3,Paramètres!$D$164,IF(Codes!BR147="A","",0))))),"")</f>
        <v/>
      </c>
      <c r="BQ141" s="67" t="str">
        <f>IF(Codes!BS147&lt;&gt;"",IF(Codes!BS147=1,100,IF(Codes!BS147=9,Paramètres!$D$162,IF(Codes!BS147=2,Paramètres!$D$163,IF(Codes!BS147=3,Paramètres!$D$164,IF(Codes!BS147="A","",0))))),"")</f>
        <v/>
      </c>
      <c r="BR141" s="67" t="str">
        <f>IF(Codes!BT147&lt;&gt;"",IF(Codes!BT147=1,100,IF(Codes!BT147=9,Paramètres!$D$162,IF(Codes!BT147=2,Paramètres!$D$163,IF(Codes!BT147=3,Paramètres!$D$164,IF(Codes!BT147="A","",0))))),"")</f>
        <v/>
      </c>
      <c r="BS141" s="67" t="str">
        <f>IF(Codes!BU147&lt;&gt;"",IF(Codes!BU147=1,100,IF(Codes!BU147=9,Paramètres!$D$162,IF(Codes!BU147=2,Paramètres!$D$163,IF(Codes!BU147=3,Paramètres!$D$164,IF(Codes!BU147="A","",0))))),"")</f>
        <v/>
      </c>
      <c r="BT141" s="67" t="str">
        <f>Codes!C147</f>
        <v/>
      </c>
    </row>
    <row r="142" spans="1:72" s="70" customFormat="1" ht="23.25">
      <c r="A142" s="69" t="str">
        <f>Codes!C148</f>
        <v/>
      </c>
      <c r="B142" s="67" t="str">
        <f>IF(Codes!D148&lt;&gt;"",IF(Codes!D148=1,100,IF(Codes!D148=9,Paramètres!$D$162,IF(Codes!D148=2,Paramètres!$D$163,IF(Codes!D148=3,Paramètres!$D$164,IF(Codes!D148="A","",0))))),"")</f>
        <v/>
      </c>
      <c r="C142" s="67" t="str">
        <f>IF(Codes!E148&lt;&gt;"",IF(Codes!E148=1,100,IF(Codes!E148=9,Paramètres!$D$162,IF(Codes!E148=2,Paramètres!$D$163,IF(Codes!E148=3,Paramètres!$D$164,IF(Codes!E148="A","",0))))),"")</f>
        <v/>
      </c>
      <c r="D142" s="67" t="str">
        <f>IF(Codes!F148&lt;&gt;"",IF(Codes!F148=1,100,IF(Codes!F148=9,Paramètres!$D$162,IF(Codes!F148=2,Paramètres!$D$163,IF(Codes!F148=3,Paramètres!$D$164,IF(Codes!F148="A","",0))))),"")</f>
        <v/>
      </c>
      <c r="E142" s="67" t="str">
        <f>IF(Codes!G148&lt;&gt;"",IF(Codes!G148=1,100,IF(Codes!G148=9,Paramètres!$D$162,IF(Codes!G148=2,Paramètres!$D$163,IF(Codes!G148=3,Paramètres!$D$164,IF(Codes!G148="A","",0))))),"")</f>
        <v/>
      </c>
      <c r="F142" s="67" t="str">
        <f>IF(Codes!H148&lt;&gt;"",IF(Codes!H148=1,100,IF(Codes!H148=9,Paramètres!$D$162,IF(Codes!H148=2,Paramètres!$D$163,IF(Codes!H148=3,Paramètres!$D$164,IF(Codes!H148="A","",0))))),"")</f>
        <v/>
      </c>
      <c r="G142" s="67" t="str">
        <f>IF(Codes!I148&lt;&gt;"",IF(Codes!I148=1,100,IF(Codes!I148=9,Paramètres!$D$162,IF(Codes!I148=2,Paramètres!$D$163,IF(Codes!I148=3,Paramètres!$D$164,IF(Codes!I148="A","",0))))),"")</f>
        <v/>
      </c>
      <c r="H142" s="67" t="str">
        <f>IF(Codes!J148&lt;&gt;"",IF(Codes!J148=1,100,IF(Codes!J148=9,Paramètres!$D$162,IF(Codes!J148=2,Paramètres!$D$163,IF(Codes!J148=3,Paramètres!$D$164,IF(Codes!J148="A","",0))))),"")</f>
        <v/>
      </c>
      <c r="I142" s="67" t="str">
        <f>IF(Codes!K148&lt;&gt;"",IF(Codes!K148=1,100,IF(Codes!K148=9,Paramètres!$D$162,IF(Codes!K148=2,Paramètres!$D$163,IF(Codes!K148=3,Paramètres!$D$164,IF(Codes!K148="A","",0))))),"")</f>
        <v/>
      </c>
      <c r="J142" s="67" t="str">
        <f>IF(Codes!L148&lt;&gt;"",IF(Codes!L148=1,100,IF(Codes!L148=9,Paramètres!$D$162,IF(Codes!L148=2,Paramètres!$D$163,IF(Codes!L148=3,Paramètres!$D$164,IF(Codes!L148="A","",0))))),"")</f>
        <v/>
      </c>
      <c r="K142" s="67" t="str">
        <f>IF(Codes!M148&lt;&gt;"",IF(Codes!M148=1,100,IF(Codes!M148=9,Paramètres!$D$162,IF(Codes!M148=2,Paramètres!$D$163,IF(Codes!M148=3,Paramètres!$D$164,IF(Codes!M148="A","",0))))),"")</f>
        <v/>
      </c>
      <c r="L142" s="67" t="str">
        <f>IF(Codes!N148&lt;&gt;"",IF(Codes!N148=1,100,IF(Codes!N148=9,Paramètres!$D$162,IF(Codes!N148=2,Paramètres!$D$163,IF(Codes!N148=3,Paramètres!$D$164,IF(Codes!N148="A","",0))))),"")</f>
        <v/>
      </c>
      <c r="M142" s="67" t="str">
        <f>IF(Codes!O148&lt;&gt;"",IF(Codes!O148=1,100,IF(Codes!O148=9,Paramètres!$D$162,IF(Codes!O148=2,Paramètres!$D$163,IF(Codes!O148=3,Paramètres!$D$164,IF(Codes!O148="A","",0))))),"")</f>
        <v/>
      </c>
      <c r="N142" s="67" t="str">
        <f>IF(Codes!P148&lt;&gt;"",IF(Codes!P148=1,100,IF(Codes!P148=9,Paramètres!$D$162,IF(Codes!P148=2,Paramètres!$D$163,IF(Codes!P148=3,Paramètres!$D$164,IF(Codes!P148="A","",0))))),"")</f>
        <v/>
      </c>
      <c r="O142" s="67" t="str">
        <f>IF(Codes!Q148&lt;&gt;"",IF(Codes!Q148=1,100,IF(Codes!Q148=9,Paramètres!$D$162,IF(Codes!Q148=2,Paramètres!$D$163,IF(Codes!Q148=3,Paramètres!$D$164,IF(Codes!Q148="A","",0))))),"")</f>
        <v/>
      </c>
      <c r="P142" s="67" t="str">
        <f>IF(Codes!R148&lt;&gt;"",IF(Codes!R148=1,100,IF(Codes!R148=9,Paramètres!$D$162,IF(Codes!R148=2,Paramètres!$D$163,IF(Codes!R148=3,Paramètres!$D$164,IF(Codes!R148="A","",0))))),"")</f>
        <v/>
      </c>
      <c r="Q142" s="67" t="str">
        <f>IF(Codes!S148&lt;&gt;"",IF(Codes!S148=1,100,IF(Codes!S148=9,Paramètres!$D$162,IF(Codes!S148=2,Paramètres!$D$163,IF(Codes!S148=3,Paramètres!$D$164,IF(Codes!S148="A","",0))))),"")</f>
        <v/>
      </c>
      <c r="R142" s="67" t="str">
        <f>IF(Codes!T148&lt;&gt;"",IF(Codes!T148=1,100,IF(Codes!T148=9,Paramètres!$D$162,IF(Codes!T148=2,Paramètres!$D$163,IF(Codes!T148=3,Paramètres!$D$164,IF(Codes!T148="A","",0))))),"")</f>
        <v/>
      </c>
      <c r="S142" s="67" t="str">
        <f>IF(Codes!U148&lt;&gt;"",IF(Codes!U148=1,100,IF(Codes!U148=9,Paramètres!$D$162,IF(Codes!U148=2,Paramètres!$D$163,IF(Codes!U148=3,Paramètres!$D$164,IF(Codes!U148="A","",0))))),"")</f>
        <v/>
      </c>
      <c r="T142" s="67" t="str">
        <f>IF(Codes!V148&lt;&gt;"",IF(Codes!V148=1,100,IF(Codes!V148=9,Paramètres!$D$162,IF(Codes!V148=2,Paramètres!$D$163,IF(Codes!V148=3,Paramètres!$D$164,IF(Codes!V148="A","",0))))),"")</f>
        <v/>
      </c>
      <c r="U142" s="67" t="str">
        <f>IF(Codes!W148&lt;&gt;"",IF(Codes!W148=1,100,IF(Codes!W148=9,Paramètres!$D$162,IF(Codes!W148=2,Paramètres!$D$163,IF(Codes!W148=3,Paramètres!$D$164,IF(Codes!W148="A","",0))))),"")</f>
        <v/>
      </c>
      <c r="V142" s="67" t="str">
        <f>IF(Codes!X148&lt;&gt;"",IF(Codes!X148=1,100,IF(Codes!X148=9,Paramètres!$D$162,IF(Codes!X148=2,Paramètres!$D$163,IF(Codes!X148=3,Paramètres!$D$164,IF(Codes!X148="A","",0))))),"")</f>
        <v/>
      </c>
      <c r="W142" s="67" t="str">
        <f>IF(Codes!Y148&lt;&gt;"",IF(Codes!Y148=1,100,IF(Codes!Y148=9,Paramètres!$D$162,IF(Codes!Y148=2,Paramètres!$D$163,IF(Codes!Y148=3,Paramètres!$D$164,IF(Codes!Y148="A","",0))))),"")</f>
        <v/>
      </c>
      <c r="X142" s="67" t="str">
        <f>IF(Codes!Z148&lt;&gt;"",IF(Codes!Z148=1,100,IF(Codes!Z148=9,Paramètres!$D$162,IF(Codes!Z148=2,Paramètres!$D$163,IF(Codes!Z148=3,Paramètres!$D$164,IF(Codes!Z148="A","",0))))),"")</f>
        <v/>
      </c>
      <c r="Y142" s="67" t="str">
        <f>IF(Codes!AA148&lt;&gt;"",IF(Codes!AA148=1,100,IF(Codes!AA148=9,Paramètres!$D$162,IF(Codes!AA148=2,Paramètres!$D$163,IF(Codes!AA148=3,Paramètres!$D$164,IF(Codes!AA148="A","",0))))),"")</f>
        <v/>
      </c>
      <c r="Z142" s="67" t="str">
        <f>IF(Codes!AB148&lt;&gt;"",IF(Codes!AB148=1,100,IF(Codes!AB148=9,Paramètres!$D$162,IF(Codes!AB148=2,Paramètres!$D$163,IF(Codes!AB148=3,Paramètres!$D$164,IF(Codes!AB148="A","",0))))),"")</f>
        <v/>
      </c>
      <c r="AA142" s="67" t="str">
        <f>IF(Codes!AC148&lt;&gt;"",IF(Codes!AC148=1,100,IF(Codes!AC148=9,Paramètres!$D$162,IF(Codes!AC148=2,Paramètres!$D$163,IF(Codes!AC148=3,Paramètres!$D$164,IF(Codes!AC148="A","",0))))),"")</f>
        <v/>
      </c>
      <c r="AB142" s="67" t="str">
        <f>IF(Codes!AD148&lt;&gt;"",IF(Codes!AD148=1,100,IF(Codes!AD148=9,Paramètres!$D$162,IF(Codes!AD148=2,Paramètres!$D$163,IF(Codes!AD148=3,Paramètres!$D$164,IF(Codes!AD148="A","",0))))),"")</f>
        <v/>
      </c>
      <c r="AC142" s="67" t="str">
        <f>IF(Codes!AE148&lt;&gt;"",IF(Codes!AE148=1,100,IF(Codes!AE148=9,Paramètres!$D$162,IF(Codes!AE148=2,Paramètres!$D$163,IF(Codes!AE148=3,Paramètres!$D$164,IF(Codes!AE148="A","",0))))),"")</f>
        <v/>
      </c>
      <c r="AD142" s="67" t="str">
        <f>IF(Codes!AF148&lt;&gt;"",IF(Codes!AF148=1,100,IF(Codes!AF148=9,Paramètres!$D$162,IF(Codes!AF148=2,Paramètres!$D$163,IF(Codes!AF148=3,Paramètres!$D$164,IF(Codes!AF148="A","",0))))),"")</f>
        <v/>
      </c>
      <c r="AE142" s="67" t="str">
        <f>IF(Codes!AG148&lt;&gt;"",IF(Codes!AG148=1,100,IF(Codes!AG148=9,Paramètres!$D$162,IF(Codes!AG148=2,Paramètres!$D$163,IF(Codes!AG148=3,Paramètres!$D$164,IF(Codes!AG148="A","",0))))),"")</f>
        <v/>
      </c>
      <c r="AF142" s="67" t="str">
        <f>IF(Codes!AH148&lt;&gt;"",IF(Codes!AH148=1,100,IF(Codes!AH148=9,Paramètres!$D$162,IF(Codes!AH148=2,Paramètres!$D$163,IF(Codes!AH148=3,Paramètres!$D$164,IF(Codes!AH148="A","",0))))),"")</f>
        <v/>
      </c>
      <c r="AG142" s="67" t="str">
        <f>IF(Codes!AI148&lt;&gt;"",IF(Codes!AI148=1,100,IF(Codes!AI148=9,Paramètres!$D$162,IF(Codes!AI148=2,Paramètres!$D$163,IF(Codes!AI148=3,Paramètres!$D$164,IF(Codes!AI148="A","",0))))),"")</f>
        <v/>
      </c>
      <c r="AH142" s="67" t="str">
        <f>IF(Codes!AJ148&lt;&gt;"",IF(Codes!AJ148=1,100,IF(Codes!AJ148=9,Paramètres!$D$162,IF(Codes!AJ148=2,Paramètres!$D$163,IF(Codes!AJ148=3,Paramètres!$D$164,IF(Codes!AJ148="A","",0))))),"")</f>
        <v/>
      </c>
      <c r="AI142" s="67" t="str">
        <f>IF(Codes!AK148&lt;&gt;"",IF(Codes!AK148=1,100,IF(Codes!AK148=9,Paramètres!$D$162,IF(Codes!AK148=2,Paramètres!$D$163,IF(Codes!AK148=3,Paramètres!$D$164,IF(Codes!AK148="A","",0))))),"")</f>
        <v/>
      </c>
      <c r="AJ142" s="67" t="str">
        <f>IF(Codes!AL148&lt;&gt;"",IF(Codes!AL148=1,100,IF(Codes!AL148=9,Paramètres!$D$162,IF(Codes!AL148=2,Paramètres!$D$163,IF(Codes!AL148=3,Paramètres!$D$164,IF(Codes!AL148="A","",0))))),"")</f>
        <v/>
      </c>
      <c r="AK142" s="67" t="str">
        <f>IF(Codes!AM148&lt;&gt;"",IF(Codes!AM148=1,100,IF(Codes!AM148=9,Paramètres!$D$162,IF(Codes!AM148=2,Paramètres!$D$163,IF(Codes!AM148=3,Paramètres!$D$164,IF(Codes!AM148="A","",0))))),"")</f>
        <v/>
      </c>
      <c r="AL142" s="67" t="str">
        <f>IF(Codes!AN148&lt;&gt;"",IF(Codes!AN148=1,100,IF(Codes!AN148=9,Paramètres!$D$162,IF(Codes!AN148=2,Paramètres!$D$163,IF(Codes!AN148=3,Paramètres!$D$164,IF(Codes!AN148="A","",0))))),"")</f>
        <v/>
      </c>
      <c r="AM142" s="67" t="str">
        <f>IF(Codes!AO148&lt;&gt;"",IF(Codes!AO148=1,100,IF(Codes!AO148=9,50,IF(Codes!AO148=2,Paramètres!$D$163,IF(Codes!AO148=3,Paramètres!$D$164,IF(Codes!AO148="A","",0))))),"")</f>
        <v/>
      </c>
      <c r="AN142" s="67" t="str">
        <f>IF(Codes!AP148&lt;&gt;"",IF(Codes!AP148=1,100,IF(Codes!AP148=9,50,IF(Codes!AP148=2,Paramètres!$D$163,IF(Codes!AP148=3,Paramètres!$D$164,IF(Codes!AP148="A","",0))))),"")</f>
        <v/>
      </c>
      <c r="AO142" s="67" t="str">
        <f>IF(Codes!AQ148&lt;&gt;"",IF(Codes!AQ148=1,100,IF(Codes!AQ148=9,50,IF(Codes!AQ148=2,Paramètres!$D$163,IF(Codes!AQ148=3,Paramètres!$D$164,IF(Codes!AQ148="A","",0))))),"")</f>
        <v/>
      </c>
      <c r="AP142" s="67" t="str">
        <f>IF(Codes!AR148&lt;&gt;"",IF(Codes!AR148=1,100,IF(Codes!AR148=9,50,IF(Codes!AR148=2,Paramètres!$D$163,IF(Codes!AR148=3,Paramètres!$D$164,IF(Codes!AR148="A","",0))))),"")</f>
        <v/>
      </c>
      <c r="AQ142" s="67" t="str">
        <f>IF(Codes!AS148&lt;&gt;"",IF(Codes!AS148=1,100,IF(Codes!AS148=9,Paramètres!$D$162,IF(Codes!AS148=2,Paramètres!$D$163,IF(Codes!AS148=3,Paramètres!$D$164,IF(Codes!AS148="A","",0))))),"")</f>
        <v/>
      </c>
      <c r="AR142" s="67" t="str">
        <f>IF(Codes!AT148&lt;&gt;"",IF(Codes!AT148=1,100,IF(Codes!AT148=9,50,IF(Codes!AT148=2,Paramètres!$D$163,IF(Codes!AT148=3,Paramètres!$D$164,IF(Codes!AT148="A","",0))))),"")</f>
        <v/>
      </c>
      <c r="AS142" s="67" t="str">
        <f>IF(Codes!AU148&lt;&gt;"",IF(Codes!AU148=1,100,IF(Codes!AU148=9,Paramètres!$D$162,IF(Codes!AU148=2,Paramètres!$D$163,IF(Codes!AU148=3,Paramètres!$D$164,IF(Codes!AU148="A","",0))))),"")</f>
        <v/>
      </c>
      <c r="AT142" s="67" t="str">
        <f>IF(Codes!AV148&lt;&gt;"",IF(Codes!AV148=1,100,IF(Codes!AV148=9,50,IF(Codes!AV148=2,Paramètres!$D$163,IF(Codes!AV148=3,Paramètres!$D$164,IF(Codes!AV148="A","",0))))),"")</f>
        <v/>
      </c>
      <c r="AU142" s="67" t="str">
        <f>IF(Codes!AW148&lt;&gt;"",IF(Codes!AW148=1,100,IF(Codes!AW148=9,Paramètres!$D$162,IF(Codes!AW148=2,Paramètres!$D$163,IF(Codes!AW148=3,Paramètres!$D$164,IF(Codes!AW148="A","",0))))),"")</f>
        <v/>
      </c>
      <c r="AV142" s="67" t="str">
        <f>IF(Codes!AX148&lt;&gt;"",IF(Codes!AX148=1,100,IF(Codes!AX148=9,Paramètres!$D$162,IF(Codes!AX148=2,Paramètres!$D$163,IF(Codes!AX148=3,Paramètres!$D$164,IF(Codes!AX148="A","",0))))),"")</f>
        <v/>
      </c>
      <c r="AW142" s="67" t="str">
        <f>IF(Codes!AY148&lt;&gt;"",IF(Codes!AY148=1,100,IF(Codes!AY148=9,Paramètres!$D$162,IF(Codes!AY148=2,Paramètres!$D$163,IF(Codes!AY148=3,Paramètres!$D$164,IF(Codes!AY148="A","",0))))),"")</f>
        <v/>
      </c>
      <c r="AX142" s="67" t="str">
        <f>IF(Codes!AZ148&lt;&gt;"",IF(Codes!AZ148=1,100,IF(Codes!AZ148=9,50,IF(Codes!AZ148=2,Paramètres!$D$163,IF(Codes!AZ148=3,Paramètres!$D$164,IF(Codes!AZ148="A","",0))))),"")</f>
        <v/>
      </c>
      <c r="AY142" s="67" t="str">
        <f>IF(Codes!BA148&lt;&gt;"",IF(Codes!BA148=1,100,IF(Codes!BA148=9,Paramètres!$D$162,IF(Codes!BA148=2,Paramètres!$D$163,IF(Codes!BA148=3,Paramètres!$D$164,IF(Codes!BA148="A","",0))))),"")</f>
        <v/>
      </c>
      <c r="AZ142" s="67" t="str">
        <f>IF(Codes!BB148&lt;&gt;"",IF(Codes!BB148=1,100,IF(Codes!BB148=9,Paramètres!$D$162,IF(Codes!BB148=2,Paramètres!$D$163,IF(Codes!BB148=3,Paramètres!$D$164,IF(Codes!BB148="A","",0))))),"")</f>
        <v/>
      </c>
      <c r="BA142" s="67" t="str">
        <f>IF(Codes!BC148&lt;&gt;"",IF(Codes!BC148=1,100,IF(Codes!BC148=9,Paramètres!$D$162,IF(Codes!BC148=2,Paramètres!$D$163,IF(Codes!BC148=3,Paramètres!$D$164,IF(Codes!BC148="A","",0))))),"")</f>
        <v/>
      </c>
      <c r="BB142" s="67" t="str">
        <f>IF(Codes!BD148&lt;&gt;"",IF(Codes!BD148=1,100,IF(Codes!BD148=9,Paramètres!$D$162,IF(Codes!BD148=2,Paramètres!$D$163,IF(Codes!BD148=3,Paramètres!$D$164,IF(Codes!BD148="A","",0))))),"")</f>
        <v/>
      </c>
      <c r="BC142" s="67" t="str">
        <f>IF(Codes!BE148&lt;&gt;"",IF(Codes!BE148=1,100,IF(Codes!BE148=9,Paramètres!$D$162,IF(Codes!BE148=2,Paramètres!$D$163,IF(Codes!BE148=3,Paramètres!$D$164,IF(Codes!BE148="A","",0))))),"")</f>
        <v/>
      </c>
      <c r="BD142" s="67" t="str">
        <f>IF(Codes!BF148&lt;&gt;"",IF(Codes!BF148=1,100,IF(Codes!BF148=9,Paramètres!$D$162,IF(Codes!BF148=2,Paramètres!$D$163,IF(Codes!BF148=3,Paramètres!$D$164,IF(Codes!BF148="A","",0))))),"")</f>
        <v/>
      </c>
      <c r="BE142" s="67" t="str">
        <f>IF(Codes!BG148&lt;&gt;"",IF(Codes!BG148=1,100,IF(Codes!BG148=9,Paramètres!$D$162,IF(Codes!BG148=2,Paramètres!$D$163,IF(Codes!BG148=3,Paramètres!$D$164,IF(Codes!BG148="A","",0))))),"")</f>
        <v/>
      </c>
      <c r="BF142" s="67" t="str">
        <f>IF(Codes!BH148&lt;&gt;"",IF(Codes!BH148=1,100,IF(Codes!BH148=9,Paramètres!$D$162,IF(Codes!BH148=2,Paramètres!$D$163,IF(Codes!BH148=3,Paramètres!$D$164,IF(Codes!BH148="A","",0))))),"")</f>
        <v/>
      </c>
      <c r="BG142" s="67" t="str">
        <f>IF(Codes!BI148&lt;&gt;"",IF(Codes!BI148=1,100,IF(Codes!BI148=9,Paramètres!$D$162,IF(Codes!BI148=2,Paramètres!$D$163,IF(Codes!BI148=3,Paramètres!$D$164,IF(Codes!BI148="A","",0))))),"")</f>
        <v/>
      </c>
      <c r="BH142" s="67" t="str">
        <f>IF(Codes!BJ148&lt;&gt;"",IF(Codes!BJ148=1,100,IF(Codes!BJ148=9,50,IF(Codes!BJ148=2,Paramètres!$D$163,IF(Codes!BJ148=3,Paramètres!$D$164,IF(Codes!BJ148="A","",0))))),"")</f>
        <v/>
      </c>
      <c r="BI142" s="67" t="str">
        <f>IF(Codes!BK148&lt;&gt;"",IF(Codes!BK148=1,100,IF(Codes!BK148=9,Paramètres!$D$162,IF(Codes!BK148=2,Paramètres!$D$163,IF(Codes!BK148=3,Paramètres!$D$164,IF(Codes!BK148="A","",0))))),"")</f>
        <v/>
      </c>
      <c r="BJ142" s="67" t="str">
        <f>IF(Codes!BL148&lt;&gt;"",IF(Codes!BL148=1,100,IF(Codes!BL148=9,Paramètres!$D$162,IF(Codes!BL148=2,Paramètres!$D$163,IF(Codes!BL148=3,Paramètres!$D$164,IF(Codes!BL148="A","",0))))),"")</f>
        <v/>
      </c>
      <c r="BK142" s="67" t="str">
        <f>IF(Codes!BM148&lt;&gt;"",IF(Codes!BM148=1,100,IF(Codes!BM148=9,Paramètres!$D$162,IF(Codes!BM148=2,Paramètres!$D$163,IF(Codes!BM148=3,Paramètres!$D$164,IF(Codes!BM148="A","",0))))),"")</f>
        <v/>
      </c>
      <c r="BL142" s="67" t="str">
        <f>IF(Codes!BN148&lt;&gt;"",IF(Codes!BN148=1,100,IF(Codes!BN148=9,Paramètres!$D$162,IF(Codes!BN148=2,Paramètres!$D$163,IF(Codes!BN148=3,Paramètres!$D$164,IF(Codes!BN148="A","",0))))),"")</f>
        <v/>
      </c>
      <c r="BM142" s="67" t="str">
        <f>IF(Codes!BO148&lt;&gt;"",IF(Codes!BO148=1,100,IF(Codes!BO148=9,Paramètres!$D$162,IF(Codes!BO148=2,Paramètres!$D$163,IF(Codes!BO148=3,Paramètres!$D$164,IF(Codes!BO148="A","",0))))),"")</f>
        <v/>
      </c>
      <c r="BN142" s="67" t="str">
        <f>IF(Codes!BP148&lt;&gt;"",IF(Codes!BP148=1,100,IF(Codes!BP148=9,Paramètres!$D$162,IF(Codes!BP148=2,Paramètres!$D$163,IF(Codes!BP148=3,Paramètres!$D$164,IF(Codes!BP148="A","",0))))),"")</f>
        <v/>
      </c>
      <c r="BO142" s="67" t="str">
        <f>IF(Codes!BQ148&lt;&gt;"",IF(Codes!BQ148=1,100,IF(Codes!BQ148=9,Paramètres!$D$162,IF(Codes!BQ148=2,Paramètres!$D$163,IF(Codes!BQ148=3,Paramètres!$D$164,IF(Codes!BQ148="A","",0))))),"")</f>
        <v/>
      </c>
      <c r="BP142" s="67" t="str">
        <f>IF(Codes!BR148&lt;&gt;"",IF(Codes!BR148=1,100,IF(Codes!BR148=9,Paramètres!$D$162,IF(Codes!BR148=2,Paramètres!$D$163,IF(Codes!BR148=3,Paramètres!$D$164,IF(Codes!BR148="A","",0))))),"")</f>
        <v/>
      </c>
      <c r="BQ142" s="67" t="str">
        <f>IF(Codes!BS148&lt;&gt;"",IF(Codes!BS148=1,100,IF(Codes!BS148=9,Paramètres!$D$162,IF(Codes!BS148=2,Paramètres!$D$163,IF(Codes!BS148=3,Paramètres!$D$164,IF(Codes!BS148="A","",0))))),"")</f>
        <v/>
      </c>
      <c r="BR142" s="67" t="str">
        <f>IF(Codes!BT148&lt;&gt;"",IF(Codes!BT148=1,100,IF(Codes!BT148=9,Paramètres!$D$162,IF(Codes!BT148=2,Paramètres!$D$163,IF(Codes!BT148=3,Paramètres!$D$164,IF(Codes!BT148="A","",0))))),"")</f>
        <v/>
      </c>
      <c r="BS142" s="67" t="str">
        <f>IF(Codes!BU148&lt;&gt;"",IF(Codes!BU148=1,100,IF(Codes!BU148=9,Paramètres!$D$162,IF(Codes!BU148=2,Paramètres!$D$163,IF(Codes!BU148=3,Paramètres!$D$164,IF(Codes!BU148="A","",0))))),"")</f>
        <v/>
      </c>
      <c r="BT142" s="67" t="str">
        <f>Codes!C148</f>
        <v/>
      </c>
    </row>
    <row r="143" spans="1:72" s="70" customFormat="1" ht="23.25">
      <c r="A143" s="69" t="str">
        <f>Codes!C149</f>
        <v/>
      </c>
      <c r="B143" s="67" t="str">
        <f>IF(Codes!D149&lt;&gt;"",IF(Codes!D149=1,100,IF(Codes!D149=9,Paramètres!$D$162,IF(Codes!D149=2,Paramètres!$D$163,IF(Codes!D149=3,Paramètres!$D$164,IF(Codes!D149="A","",0))))),"")</f>
        <v/>
      </c>
      <c r="C143" s="67" t="str">
        <f>IF(Codes!E149&lt;&gt;"",IF(Codes!E149=1,100,IF(Codes!E149=9,Paramètres!$D$162,IF(Codes!E149=2,Paramètres!$D$163,IF(Codes!E149=3,Paramètres!$D$164,IF(Codes!E149="A","",0))))),"")</f>
        <v/>
      </c>
      <c r="D143" s="67" t="str">
        <f>IF(Codes!F149&lt;&gt;"",IF(Codes!F149=1,100,IF(Codes!F149=9,Paramètres!$D$162,IF(Codes!F149=2,Paramètres!$D$163,IF(Codes!F149=3,Paramètres!$D$164,IF(Codes!F149="A","",0))))),"")</f>
        <v/>
      </c>
      <c r="E143" s="67" t="str">
        <f>IF(Codes!G149&lt;&gt;"",IF(Codes!G149=1,100,IF(Codes!G149=9,Paramètres!$D$162,IF(Codes!G149=2,Paramètres!$D$163,IF(Codes!G149=3,Paramètres!$D$164,IF(Codes!G149="A","",0))))),"")</f>
        <v/>
      </c>
      <c r="F143" s="67" t="str">
        <f>IF(Codes!H149&lt;&gt;"",IF(Codes!H149=1,100,IF(Codes!H149=9,Paramètres!$D$162,IF(Codes!H149=2,Paramètres!$D$163,IF(Codes!H149=3,Paramètres!$D$164,IF(Codes!H149="A","",0))))),"")</f>
        <v/>
      </c>
      <c r="G143" s="67" t="str">
        <f>IF(Codes!I149&lt;&gt;"",IF(Codes!I149=1,100,IF(Codes!I149=9,Paramètres!$D$162,IF(Codes!I149=2,Paramètres!$D$163,IF(Codes!I149=3,Paramètres!$D$164,IF(Codes!I149="A","",0))))),"")</f>
        <v/>
      </c>
      <c r="H143" s="67" t="str">
        <f>IF(Codes!J149&lt;&gt;"",IF(Codes!J149=1,100,IF(Codes!J149=9,Paramètres!$D$162,IF(Codes!J149=2,Paramètres!$D$163,IF(Codes!J149=3,Paramètres!$D$164,IF(Codes!J149="A","",0))))),"")</f>
        <v/>
      </c>
      <c r="I143" s="67" t="str">
        <f>IF(Codes!K149&lt;&gt;"",IF(Codes!K149=1,100,IF(Codes!K149=9,Paramètres!$D$162,IF(Codes!K149=2,Paramètres!$D$163,IF(Codes!K149=3,Paramètres!$D$164,IF(Codes!K149="A","",0))))),"")</f>
        <v/>
      </c>
      <c r="J143" s="67" t="str">
        <f>IF(Codes!L149&lt;&gt;"",IF(Codes!L149=1,100,IF(Codes!L149=9,Paramètres!$D$162,IF(Codes!L149=2,Paramètres!$D$163,IF(Codes!L149=3,Paramètres!$D$164,IF(Codes!L149="A","",0))))),"")</f>
        <v/>
      </c>
      <c r="K143" s="67" t="str">
        <f>IF(Codes!M149&lt;&gt;"",IF(Codes!M149=1,100,IF(Codes!M149=9,Paramètres!$D$162,IF(Codes!M149=2,Paramètres!$D$163,IF(Codes!M149=3,Paramètres!$D$164,IF(Codes!M149="A","",0))))),"")</f>
        <v/>
      </c>
      <c r="L143" s="67" t="str">
        <f>IF(Codes!N149&lt;&gt;"",IF(Codes!N149=1,100,IF(Codes!N149=9,Paramètres!$D$162,IF(Codes!N149=2,Paramètres!$D$163,IF(Codes!N149=3,Paramètres!$D$164,IF(Codes!N149="A","",0))))),"")</f>
        <v/>
      </c>
      <c r="M143" s="67" t="str">
        <f>IF(Codes!O149&lt;&gt;"",IF(Codes!O149=1,100,IF(Codes!O149=9,Paramètres!$D$162,IF(Codes!O149=2,Paramètres!$D$163,IF(Codes!O149=3,Paramètres!$D$164,IF(Codes!O149="A","",0))))),"")</f>
        <v/>
      </c>
      <c r="N143" s="67" t="str">
        <f>IF(Codes!P149&lt;&gt;"",IF(Codes!P149=1,100,IF(Codes!P149=9,Paramètres!$D$162,IF(Codes!P149=2,Paramètres!$D$163,IF(Codes!P149=3,Paramètres!$D$164,IF(Codes!P149="A","",0))))),"")</f>
        <v/>
      </c>
      <c r="O143" s="67" t="str">
        <f>IF(Codes!Q149&lt;&gt;"",IF(Codes!Q149=1,100,IF(Codes!Q149=9,Paramètres!$D$162,IF(Codes!Q149=2,Paramètres!$D$163,IF(Codes!Q149=3,Paramètres!$D$164,IF(Codes!Q149="A","",0))))),"")</f>
        <v/>
      </c>
      <c r="P143" s="67" t="str">
        <f>IF(Codes!R149&lt;&gt;"",IF(Codes!R149=1,100,IF(Codes!R149=9,Paramètres!$D$162,IF(Codes!R149=2,Paramètres!$D$163,IF(Codes!R149=3,Paramètres!$D$164,IF(Codes!R149="A","",0))))),"")</f>
        <v/>
      </c>
      <c r="Q143" s="67" t="str">
        <f>IF(Codes!S149&lt;&gt;"",IF(Codes!S149=1,100,IF(Codes!S149=9,Paramètres!$D$162,IF(Codes!S149=2,Paramètres!$D$163,IF(Codes!S149=3,Paramètres!$D$164,IF(Codes!S149="A","",0))))),"")</f>
        <v/>
      </c>
      <c r="R143" s="67" t="str">
        <f>IF(Codes!T149&lt;&gt;"",IF(Codes!T149=1,100,IF(Codes!T149=9,Paramètres!$D$162,IF(Codes!T149=2,Paramètres!$D$163,IF(Codes!T149=3,Paramètres!$D$164,IF(Codes!T149="A","",0))))),"")</f>
        <v/>
      </c>
      <c r="S143" s="67" t="str">
        <f>IF(Codes!U149&lt;&gt;"",IF(Codes!U149=1,100,IF(Codes!U149=9,Paramètres!$D$162,IF(Codes!U149=2,Paramètres!$D$163,IF(Codes!U149=3,Paramètres!$D$164,IF(Codes!U149="A","",0))))),"")</f>
        <v/>
      </c>
      <c r="T143" s="67" t="str">
        <f>IF(Codes!V149&lt;&gt;"",IF(Codes!V149=1,100,IF(Codes!V149=9,Paramètres!$D$162,IF(Codes!V149=2,Paramètres!$D$163,IF(Codes!V149=3,Paramètres!$D$164,IF(Codes!V149="A","",0))))),"")</f>
        <v/>
      </c>
      <c r="U143" s="67" t="str">
        <f>IF(Codes!W149&lt;&gt;"",IF(Codes!W149=1,100,IF(Codes!W149=9,Paramètres!$D$162,IF(Codes!W149=2,Paramètres!$D$163,IF(Codes!W149=3,Paramètres!$D$164,IF(Codes!W149="A","",0))))),"")</f>
        <v/>
      </c>
      <c r="V143" s="67" t="str">
        <f>IF(Codes!X149&lt;&gt;"",IF(Codes!X149=1,100,IF(Codes!X149=9,Paramètres!$D$162,IF(Codes!X149=2,Paramètres!$D$163,IF(Codes!X149=3,Paramètres!$D$164,IF(Codes!X149="A","",0))))),"")</f>
        <v/>
      </c>
      <c r="W143" s="67" t="str">
        <f>IF(Codes!Y149&lt;&gt;"",IF(Codes!Y149=1,100,IF(Codes!Y149=9,Paramètres!$D$162,IF(Codes!Y149=2,Paramètres!$D$163,IF(Codes!Y149=3,Paramètres!$D$164,IF(Codes!Y149="A","",0))))),"")</f>
        <v/>
      </c>
      <c r="X143" s="67" t="str">
        <f>IF(Codes!Z149&lt;&gt;"",IF(Codes!Z149=1,100,IF(Codes!Z149=9,Paramètres!$D$162,IF(Codes!Z149=2,Paramètres!$D$163,IF(Codes!Z149=3,Paramètres!$D$164,IF(Codes!Z149="A","",0))))),"")</f>
        <v/>
      </c>
      <c r="Y143" s="67" t="str">
        <f>IF(Codes!AA149&lt;&gt;"",IF(Codes!AA149=1,100,IF(Codes!AA149=9,Paramètres!$D$162,IF(Codes!AA149=2,Paramètres!$D$163,IF(Codes!AA149=3,Paramètres!$D$164,IF(Codes!AA149="A","",0))))),"")</f>
        <v/>
      </c>
      <c r="Z143" s="67" t="str">
        <f>IF(Codes!AB149&lt;&gt;"",IF(Codes!AB149=1,100,IF(Codes!AB149=9,Paramètres!$D$162,IF(Codes!AB149=2,Paramètres!$D$163,IF(Codes!AB149=3,Paramètres!$D$164,IF(Codes!AB149="A","",0))))),"")</f>
        <v/>
      </c>
      <c r="AA143" s="67" t="str">
        <f>IF(Codes!AC149&lt;&gt;"",IF(Codes!AC149=1,100,IF(Codes!AC149=9,Paramètres!$D$162,IF(Codes!AC149=2,Paramètres!$D$163,IF(Codes!AC149=3,Paramètres!$D$164,IF(Codes!AC149="A","",0))))),"")</f>
        <v/>
      </c>
      <c r="AB143" s="67" t="str">
        <f>IF(Codes!AD149&lt;&gt;"",IF(Codes!AD149=1,100,IF(Codes!AD149=9,Paramètres!$D$162,IF(Codes!AD149=2,Paramètres!$D$163,IF(Codes!AD149=3,Paramètres!$D$164,IF(Codes!AD149="A","",0))))),"")</f>
        <v/>
      </c>
      <c r="AC143" s="67" t="str">
        <f>IF(Codes!AE149&lt;&gt;"",IF(Codes!AE149=1,100,IF(Codes!AE149=9,Paramètres!$D$162,IF(Codes!AE149=2,Paramètres!$D$163,IF(Codes!AE149=3,Paramètres!$D$164,IF(Codes!AE149="A","",0))))),"")</f>
        <v/>
      </c>
      <c r="AD143" s="67" t="str">
        <f>IF(Codes!AF149&lt;&gt;"",IF(Codes!AF149=1,100,IF(Codes!AF149=9,Paramètres!$D$162,IF(Codes!AF149=2,Paramètres!$D$163,IF(Codes!AF149=3,Paramètres!$D$164,IF(Codes!AF149="A","",0))))),"")</f>
        <v/>
      </c>
      <c r="AE143" s="67" t="str">
        <f>IF(Codes!AG149&lt;&gt;"",IF(Codes!AG149=1,100,IF(Codes!AG149=9,Paramètres!$D$162,IF(Codes!AG149=2,Paramètres!$D$163,IF(Codes!AG149=3,Paramètres!$D$164,IF(Codes!AG149="A","",0))))),"")</f>
        <v/>
      </c>
      <c r="AF143" s="67" t="str">
        <f>IF(Codes!AH149&lt;&gt;"",IF(Codes!AH149=1,100,IF(Codes!AH149=9,Paramètres!$D$162,IF(Codes!AH149=2,Paramètres!$D$163,IF(Codes!AH149=3,Paramètres!$D$164,IF(Codes!AH149="A","",0))))),"")</f>
        <v/>
      </c>
      <c r="AG143" s="67" t="str">
        <f>IF(Codes!AI149&lt;&gt;"",IF(Codes!AI149=1,100,IF(Codes!AI149=9,Paramètres!$D$162,IF(Codes!AI149=2,Paramètres!$D$163,IF(Codes!AI149=3,Paramètres!$D$164,IF(Codes!AI149="A","",0))))),"")</f>
        <v/>
      </c>
      <c r="AH143" s="67" t="str">
        <f>IF(Codes!AJ149&lt;&gt;"",IF(Codes!AJ149=1,100,IF(Codes!AJ149=9,Paramètres!$D$162,IF(Codes!AJ149=2,Paramètres!$D$163,IF(Codes!AJ149=3,Paramètres!$D$164,IF(Codes!AJ149="A","",0))))),"")</f>
        <v/>
      </c>
      <c r="AI143" s="67" t="str">
        <f>IF(Codes!AK149&lt;&gt;"",IF(Codes!AK149=1,100,IF(Codes!AK149=9,Paramètres!$D$162,IF(Codes!AK149=2,Paramètres!$D$163,IF(Codes!AK149=3,Paramètres!$D$164,IF(Codes!AK149="A","",0))))),"")</f>
        <v/>
      </c>
      <c r="AJ143" s="67" t="str">
        <f>IF(Codes!AL149&lt;&gt;"",IF(Codes!AL149=1,100,IF(Codes!AL149=9,Paramètres!$D$162,IF(Codes!AL149=2,Paramètres!$D$163,IF(Codes!AL149=3,Paramètres!$D$164,IF(Codes!AL149="A","",0))))),"")</f>
        <v/>
      </c>
      <c r="AK143" s="67" t="str">
        <f>IF(Codes!AM149&lt;&gt;"",IF(Codes!AM149=1,100,IF(Codes!AM149=9,Paramètres!$D$162,IF(Codes!AM149=2,Paramètres!$D$163,IF(Codes!AM149=3,Paramètres!$D$164,IF(Codes!AM149="A","",0))))),"")</f>
        <v/>
      </c>
      <c r="AL143" s="67" t="str">
        <f>IF(Codes!AN149&lt;&gt;"",IF(Codes!AN149=1,100,IF(Codes!AN149=9,Paramètres!$D$162,IF(Codes!AN149=2,Paramètres!$D$163,IF(Codes!AN149=3,Paramètres!$D$164,IF(Codes!AN149="A","",0))))),"")</f>
        <v/>
      </c>
      <c r="AM143" s="67" t="str">
        <f>IF(Codes!AO149&lt;&gt;"",IF(Codes!AO149=1,100,IF(Codes!AO149=9,50,IF(Codes!AO149=2,Paramètres!$D$163,IF(Codes!AO149=3,Paramètres!$D$164,IF(Codes!AO149="A","",0))))),"")</f>
        <v/>
      </c>
      <c r="AN143" s="67" t="str">
        <f>IF(Codes!AP149&lt;&gt;"",IF(Codes!AP149=1,100,IF(Codes!AP149=9,50,IF(Codes!AP149=2,Paramètres!$D$163,IF(Codes!AP149=3,Paramètres!$D$164,IF(Codes!AP149="A","",0))))),"")</f>
        <v/>
      </c>
      <c r="AO143" s="67" t="str">
        <f>IF(Codes!AQ149&lt;&gt;"",IF(Codes!AQ149=1,100,IF(Codes!AQ149=9,50,IF(Codes!AQ149=2,Paramètres!$D$163,IF(Codes!AQ149=3,Paramètres!$D$164,IF(Codes!AQ149="A","",0))))),"")</f>
        <v/>
      </c>
      <c r="AP143" s="67" t="str">
        <f>IF(Codes!AR149&lt;&gt;"",IF(Codes!AR149=1,100,IF(Codes!AR149=9,50,IF(Codes!AR149=2,Paramètres!$D$163,IF(Codes!AR149=3,Paramètres!$D$164,IF(Codes!AR149="A","",0))))),"")</f>
        <v/>
      </c>
      <c r="AQ143" s="67" t="str">
        <f>IF(Codes!AS149&lt;&gt;"",IF(Codes!AS149=1,100,IF(Codes!AS149=9,Paramètres!$D$162,IF(Codes!AS149=2,Paramètres!$D$163,IF(Codes!AS149=3,Paramètres!$D$164,IF(Codes!AS149="A","",0))))),"")</f>
        <v/>
      </c>
      <c r="AR143" s="67" t="str">
        <f>IF(Codes!AT149&lt;&gt;"",IF(Codes!AT149=1,100,IF(Codes!AT149=9,50,IF(Codes!AT149=2,Paramètres!$D$163,IF(Codes!AT149=3,Paramètres!$D$164,IF(Codes!AT149="A","",0))))),"")</f>
        <v/>
      </c>
      <c r="AS143" s="67" t="str">
        <f>IF(Codes!AU149&lt;&gt;"",IF(Codes!AU149=1,100,IF(Codes!AU149=9,Paramètres!$D$162,IF(Codes!AU149=2,Paramètres!$D$163,IF(Codes!AU149=3,Paramètres!$D$164,IF(Codes!AU149="A","",0))))),"")</f>
        <v/>
      </c>
      <c r="AT143" s="67" t="str">
        <f>IF(Codes!AV149&lt;&gt;"",IF(Codes!AV149=1,100,IF(Codes!AV149=9,50,IF(Codes!AV149=2,Paramètres!$D$163,IF(Codes!AV149=3,Paramètres!$D$164,IF(Codes!AV149="A","",0))))),"")</f>
        <v/>
      </c>
      <c r="AU143" s="67" t="str">
        <f>IF(Codes!AW149&lt;&gt;"",IF(Codes!AW149=1,100,IF(Codes!AW149=9,Paramètres!$D$162,IF(Codes!AW149=2,Paramètres!$D$163,IF(Codes!AW149=3,Paramètres!$D$164,IF(Codes!AW149="A","",0))))),"")</f>
        <v/>
      </c>
      <c r="AV143" s="67" t="str">
        <f>IF(Codes!AX149&lt;&gt;"",IF(Codes!AX149=1,100,IF(Codes!AX149=9,Paramètres!$D$162,IF(Codes!AX149=2,Paramètres!$D$163,IF(Codes!AX149=3,Paramètres!$D$164,IF(Codes!AX149="A","",0))))),"")</f>
        <v/>
      </c>
      <c r="AW143" s="67" t="str">
        <f>IF(Codes!AY149&lt;&gt;"",IF(Codes!AY149=1,100,IF(Codes!AY149=9,Paramètres!$D$162,IF(Codes!AY149=2,Paramètres!$D$163,IF(Codes!AY149=3,Paramètres!$D$164,IF(Codes!AY149="A","",0))))),"")</f>
        <v/>
      </c>
      <c r="AX143" s="67" t="str">
        <f>IF(Codes!AZ149&lt;&gt;"",IF(Codes!AZ149=1,100,IF(Codes!AZ149=9,50,IF(Codes!AZ149=2,Paramètres!$D$163,IF(Codes!AZ149=3,Paramètres!$D$164,IF(Codes!AZ149="A","",0))))),"")</f>
        <v/>
      </c>
      <c r="AY143" s="67" t="str">
        <f>IF(Codes!BA149&lt;&gt;"",IF(Codes!BA149=1,100,IF(Codes!BA149=9,Paramètres!$D$162,IF(Codes!BA149=2,Paramètres!$D$163,IF(Codes!BA149=3,Paramètres!$D$164,IF(Codes!BA149="A","",0))))),"")</f>
        <v/>
      </c>
      <c r="AZ143" s="67" t="str">
        <f>IF(Codes!BB149&lt;&gt;"",IF(Codes!BB149=1,100,IF(Codes!BB149=9,Paramètres!$D$162,IF(Codes!BB149=2,Paramètres!$D$163,IF(Codes!BB149=3,Paramètres!$D$164,IF(Codes!BB149="A","",0))))),"")</f>
        <v/>
      </c>
      <c r="BA143" s="67" t="str">
        <f>IF(Codes!BC149&lt;&gt;"",IF(Codes!BC149=1,100,IF(Codes!BC149=9,Paramètres!$D$162,IF(Codes!BC149=2,Paramètres!$D$163,IF(Codes!BC149=3,Paramètres!$D$164,IF(Codes!BC149="A","",0))))),"")</f>
        <v/>
      </c>
      <c r="BB143" s="67" t="str">
        <f>IF(Codes!BD149&lt;&gt;"",IF(Codes!BD149=1,100,IF(Codes!BD149=9,Paramètres!$D$162,IF(Codes!BD149=2,Paramètres!$D$163,IF(Codes!BD149=3,Paramètres!$D$164,IF(Codes!BD149="A","",0))))),"")</f>
        <v/>
      </c>
      <c r="BC143" s="67" t="str">
        <f>IF(Codes!BE149&lt;&gt;"",IF(Codes!BE149=1,100,IF(Codes!BE149=9,Paramètres!$D$162,IF(Codes!BE149=2,Paramètres!$D$163,IF(Codes!BE149=3,Paramètres!$D$164,IF(Codes!BE149="A","",0))))),"")</f>
        <v/>
      </c>
      <c r="BD143" s="67" t="str">
        <f>IF(Codes!BF149&lt;&gt;"",IF(Codes!BF149=1,100,IF(Codes!BF149=9,Paramètres!$D$162,IF(Codes!BF149=2,Paramètres!$D$163,IF(Codes!BF149=3,Paramètres!$D$164,IF(Codes!BF149="A","",0))))),"")</f>
        <v/>
      </c>
      <c r="BE143" s="67" t="str">
        <f>IF(Codes!BG149&lt;&gt;"",IF(Codes!BG149=1,100,IF(Codes!BG149=9,Paramètres!$D$162,IF(Codes!BG149=2,Paramètres!$D$163,IF(Codes!BG149=3,Paramètres!$D$164,IF(Codes!BG149="A","",0))))),"")</f>
        <v/>
      </c>
      <c r="BF143" s="67" t="str">
        <f>IF(Codes!BH149&lt;&gt;"",IF(Codes!BH149=1,100,IF(Codes!BH149=9,Paramètres!$D$162,IF(Codes!BH149=2,Paramètres!$D$163,IF(Codes!BH149=3,Paramètres!$D$164,IF(Codes!BH149="A","",0))))),"")</f>
        <v/>
      </c>
      <c r="BG143" s="67" t="str">
        <f>IF(Codes!BI149&lt;&gt;"",IF(Codes!BI149=1,100,IF(Codes!BI149=9,Paramètres!$D$162,IF(Codes!BI149=2,Paramètres!$D$163,IF(Codes!BI149=3,Paramètres!$D$164,IF(Codes!BI149="A","",0))))),"")</f>
        <v/>
      </c>
      <c r="BH143" s="67" t="str">
        <f>IF(Codes!BJ149&lt;&gt;"",IF(Codes!BJ149=1,100,IF(Codes!BJ149=9,50,IF(Codes!BJ149=2,Paramètres!$D$163,IF(Codes!BJ149=3,Paramètres!$D$164,IF(Codes!BJ149="A","",0))))),"")</f>
        <v/>
      </c>
      <c r="BI143" s="67" t="str">
        <f>IF(Codes!BK149&lt;&gt;"",IF(Codes!BK149=1,100,IF(Codes!BK149=9,Paramètres!$D$162,IF(Codes!BK149=2,Paramètres!$D$163,IF(Codes!BK149=3,Paramètres!$D$164,IF(Codes!BK149="A","",0))))),"")</f>
        <v/>
      </c>
      <c r="BJ143" s="67" t="str">
        <f>IF(Codes!BL149&lt;&gt;"",IF(Codes!BL149=1,100,IF(Codes!BL149=9,Paramètres!$D$162,IF(Codes!BL149=2,Paramètres!$D$163,IF(Codes!BL149=3,Paramètres!$D$164,IF(Codes!BL149="A","",0))))),"")</f>
        <v/>
      </c>
      <c r="BK143" s="67" t="str">
        <f>IF(Codes!BM149&lt;&gt;"",IF(Codes!BM149=1,100,IF(Codes!BM149=9,Paramètres!$D$162,IF(Codes!BM149=2,Paramètres!$D$163,IF(Codes!BM149=3,Paramètres!$D$164,IF(Codes!BM149="A","",0))))),"")</f>
        <v/>
      </c>
      <c r="BL143" s="67" t="str">
        <f>IF(Codes!BN149&lt;&gt;"",IF(Codes!BN149=1,100,IF(Codes!BN149=9,Paramètres!$D$162,IF(Codes!BN149=2,Paramètres!$D$163,IF(Codes!BN149=3,Paramètres!$D$164,IF(Codes!BN149="A","",0))))),"")</f>
        <v/>
      </c>
      <c r="BM143" s="67" t="str">
        <f>IF(Codes!BO149&lt;&gt;"",IF(Codes!BO149=1,100,IF(Codes!BO149=9,Paramètres!$D$162,IF(Codes!BO149=2,Paramètres!$D$163,IF(Codes!BO149=3,Paramètres!$D$164,IF(Codes!BO149="A","",0))))),"")</f>
        <v/>
      </c>
      <c r="BN143" s="67" t="str">
        <f>IF(Codes!BP149&lt;&gt;"",IF(Codes!BP149=1,100,IF(Codes!BP149=9,Paramètres!$D$162,IF(Codes!BP149=2,Paramètres!$D$163,IF(Codes!BP149=3,Paramètres!$D$164,IF(Codes!BP149="A","",0))))),"")</f>
        <v/>
      </c>
      <c r="BO143" s="67" t="str">
        <f>IF(Codes!BQ149&lt;&gt;"",IF(Codes!BQ149=1,100,IF(Codes!BQ149=9,Paramètres!$D$162,IF(Codes!BQ149=2,Paramètres!$D$163,IF(Codes!BQ149=3,Paramètres!$D$164,IF(Codes!BQ149="A","",0))))),"")</f>
        <v/>
      </c>
      <c r="BP143" s="67" t="str">
        <f>IF(Codes!BR149&lt;&gt;"",IF(Codes!BR149=1,100,IF(Codes!BR149=9,Paramètres!$D$162,IF(Codes!BR149=2,Paramètres!$D$163,IF(Codes!BR149=3,Paramètres!$D$164,IF(Codes!BR149="A","",0))))),"")</f>
        <v/>
      </c>
      <c r="BQ143" s="67" t="str">
        <f>IF(Codes!BS149&lt;&gt;"",IF(Codes!BS149=1,100,IF(Codes!BS149=9,Paramètres!$D$162,IF(Codes!BS149=2,Paramètres!$D$163,IF(Codes!BS149=3,Paramètres!$D$164,IF(Codes!BS149="A","",0))))),"")</f>
        <v/>
      </c>
      <c r="BR143" s="67" t="str">
        <f>IF(Codes!BT149&lt;&gt;"",IF(Codes!BT149=1,100,IF(Codes!BT149=9,Paramètres!$D$162,IF(Codes!BT149=2,Paramètres!$D$163,IF(Codes!BT149=3,Paramètres!$D$164,IF(Codes!BT149="A","",0))))),"")</f>
        <v/>
      </c>
      <c r="BS143" s="67" t="str">
        <f>IF(Codes!BU149&lt;&gt;"",IF(Codes!BU149=1,100,IF(Codes!BU149=9,Paramètres!$D$162,IF(Codes!BU149=2,Paramètres!$D$163,IF(Codes!BU149=3,Paramètres!$D$164,IF(Codes!BU149="A","",0))))),"")</f>
        <v/>
      </c>
      <c r="BT143" s="67" t="str">
        <f>Codes!C149</f>
        <v/>
      </c>
    </row>
    <row r="144" spans="1:72" s="70" customFormat="1" ht="23.25">
      <c r="A144" s="69" t="str">
        <f>Codes!C150</f>
        <v/>
      </c>
      <c r="B144" s="67" t="str">
        <f>IF(Codes!D150&lt;&gt;"",IF(Codes!D150=1,100,IF(Codes!D150=9,Paramètres!$D$162,IF(Codes!D150=2,Paramètres!$D$163,IF(Codes!D150=3,Paramètres!$D$164,IF(Codes!D150="A","",0))))),"")</f>
        <v/>
      </c>
      <c r="C144" s="67" t="str">
        <f>IF(Codes!E150&lt;&gt;"",IF(Codes!E150=1,100,IF(Codes!E150=9,Paramètres!$D$162,IF(Codes!E150=2,Paramètres!$D$163,IF(Codes!E150=3,Paramètres!$D$164,IF(Codes!E150="A","",0))))),"")</f>
        <v/>
      </c>
      <c r="D144" s="67" t="str">
        <f>IF(Codes!F150&lt;&gt;"",IF(Codes!F150=1,100,IF(Codes!F150=9,Paramètres!$D$162,IF(Codes!F150=2,Paramètres!$D$163,IF(Codes!F150=3,Paramètres!$D$164,IF(Codes!F150="A","",0))))),"")</f>
        <v/>
      </c>
      <c r="E144" s="67" t="str">
        <f>IF(Codes!G150&lt;&gt;"",IF(Codes!G150=1,100,IF(Codes!G150=9,Paramètres!$D$162,IF(Codes!G150=2,Paramètres!$D$163,IF(Codes!G150=3,Paramètres!$D$164,IF(Codes!G150="A","",0))))),"")</f>
        <v/>
      </c>
      <c r="F144" s="67" t="str">
        <f>IF(Codes!H150&lt;&gt;"",IF(Codes!H150=1,100,IF(Codes!H150=9,Paramètres!$D$162,IF(Codes!H150=2,Paramètres!$D$163,IF(Codes!H150=3,Paramètres!$D$164,IF(Codes!H150="A","",0))))),"")</f>
        <v/>
      </c>
      <c r="G144" s="67" t="str">
        <f>IF(Codes!I150&lt;&gt;"",IF(Codes!I150=1,100,IF(Codes!I150=9,Paramètres!$D$162,IF(Codes!I150=2,Paramètres!$D$163,IF(Codes!I150=3,Paramètres!$D$164,IF(Codes!I150="A","",0))))),"")</f>
        <v/>
      </c>
      <c r="H144" s="67" t="str">
        <f>IF(Codes!J150&lt;&gt;"",IF(Codes!J150=1,100,IF(Codes!J150=9,Paramètres!$D$162,IF(Codes!J150=2,Paramètres!$D$163,IF(Codes!J150=3,Paramètres!$D$164,IF(Codes!J150="A","",0))))),"")</f>
        <v/>
      </c>
      <c r="I144" s="67" t="str">
        <f>IF(Codes!K150&lt;&gt;"",IF(Codes!K150=1,100,IF(Codes!K150=9,Paramètres!$D$162,IF(Codes!K150=2,Paramètres!$D$163,IF(Codes!K150=3,Paramètres!$D$164,IF(Codes!K150="A","",0))))),"")</f>
        <v/>
      </c>
      <c r="J144" s="67" t="str">
        <f>IF(Codes!L150&lt;&gt;"",IF(Codes!L150=1,100,IF(Codes!L150=9,Paramètres!$D$162,IF(Codes!L150=2,Paramètres!$D$163,IF(Codes!L150=3,Paramètres!$D$164,IF(Codes!L150="A","",0))))),"")</f>
        <v/>
      </c>
      <c r="K144" s="67" t="str">
        <f>IF(Codes!M150&lt;&gt;"",IF(Codes!M150=1,100,IF(Codes!M150=9,Paramètres!$D$162,IF(Codes!M150=2,Paramètres!$D$163,IF(Codes!M150=3,Paramètres!$D$164,IF(Codes!M150="A","",0))))),"")</f>
        <v/>
      </c>
      <c r="L144" s="67" t="str">
        <f>IF(Codes!N150&lt;&gt;"",IF(Codes!N150=1,100,IF(Codes!N150=9,Paramètres!$D$162,IF(Codes!N150=2,Paramètres!$D$163,IF(Codes!N150=3,Paramètres!$D$164,IF(Codes!N150="A","",0))))),"")</f>
        <v/>
      </c>
      <c r="M144" s="67" t="str">
        <f>IF(Codes!O150&lt;&gt;"",IF(Codes!O150=1,100,IF(Codes!O150=9,Paramètres!$D$162,IF(Codes!O150=2,Paramètres!$D$163,IF(Codes!O150=3,Paramètres!$D$164,IF(Codes!O150="A","",0))))),"")</f>
        <v/>
      </c>
      <c r="N144" s="67" t="str">
        <f>IF(Codes!P150&lt;&gt;"",IF(Codes!P150=1,100,IF(Codes!P150=9,Paramètres!$D$162,IF(Codes!P150=2,Paramètres!$D$163,IF(Codes!P150=3,Paramètres!$D$164,IF(Codes!P150="A","",0))))),"")</f>
        <v/>
      </c>
      <c r="O144" s="67" t="str">
        <f>IF(Codes!Q150&lt;&gt;"",IF(Codes!Q150=1,100,IF(Codes!Q150=9,Paramètres!$D$162,IF(Codes!Q150=2,Paramètres!$D$163,IF(Codes!Q150=3,Paramètres!$D$164,IF(Codes!Q150="A","",0))))),"")</f>
        <v/>
      </c>
      <c r="P144" s="67" t="str">
        <f>IF(Codes!R150&lt;&gt;"",IF(Codes!R150=1,100,IF(Codes!R150=9,Paramètres!$D$162,IF(Codes!R150=2,Paramètres!$D$163,IF(Codes!R150=3,Paramètres!$D$164,IF(Codes!R150="A","",0))))),"")</f>
        <v/>
      </c>
      <c r="Q144" s="67" t="str">
        <f>IF(Codes!S150&lt;&gt;"",IF(Codes!S150=1,100,IF(Codes!S150=9,Paramètres!$D$162,IF(Codes!S150=2,Paramètres!$D$163,IF(Codes!S150=3,Paramètres!$D$164,IF(Codes!S150="A","",0))))),"")</f>
        <v/>
      </c>
      <c r="R144" s="67" t="str">
        <f>IF(Codes!T150&lt;&gt;"",IF(Codes!T150=1,100,IF(Codes!T150=9,Paramètres!$D$162,IF(Codes!T150=2,Paramètres!$D$163,IF(Codes!T150=3,Paramètres!$D$164,IF(Codes!T150="A","",0))))),"")</f>
        <v/>
      </c>
      <c r="S144" s="67" t="str">
        <f>IF(Codes!U150&lt;&gt;"",IF(Codes!U150=1,100,IF(Codes!U150=9,Paramètres!$D$162,IF(Codes!U150=2,Paramètres!$D$163,IF(Codes!U150=3,Paramètres!$D$164,IF(Codes!U150="A","",0))))),"")</f>
        <v/>
      </c>
      <c r="T144" s="67" t="str">
        <f>IF(Codes!V150&lt;&gt;"",IF(Codes!V150=1,100,IF(Codes!V150=9,Paramètres!$D$162,IF(Codes!V150=2,Paramètres!$D$163,IF(Codes!V150=3,Paramètres!$D$164,IF(Codes!V150="A","",0))))),"")</f>
        <v/>
      </c>
      <c r="U144" s="67" t="str">
        <f>IF(Codes!W150&lt;&gt;"",IF(Codes!W150=1,100,IF(Codes!W150=9,Paramètres!$D$162,IF(Codes!W150=2,Paramètres!$D$163,IF(Codes!W150=3,Paramètres!$D$164,IF(Codes!W150="A","",0))))),"")</f>
        <v/>
      </c>
      <c r="V144" s="67" t="str">
        <f>IF(Codes!X150&lt;&gt;"",IF(Codes!X150=1,100,IF(Codes!X150=9,Paramètres!$D$162,IF(Codes!X150=2,Paramètres!$D$163,IF(Codes!X150=3,Paramètres!$D$164,IF(Codes!X150="A","",0))))),"")</f>
        <v/>
      </c>
      <c r="W144" s="67" t="str">
        <f>IF(Codes!Y150&lt;&gt;"",IF(Codes!Y150=1,100,IF(Codes!Y150=9,Paramètres!$D$162,IF(Codes!Y150=2,Paramètres!$D$163,IF(Codes!Y150=3,Paramètres!$D$164,IF(Codes!Y150="A","",0))))),"")</f>
        <v/>
      </c>
      <c r="X144" s="67" t="str">
        <f>IF(Codes!Z150&lt;&gt;"",IF(Codes!Z150=1,100,IF(Codes!Z150=9,Paramètres!$D$162,IF(Codes!Z150=2,Paramètres!$D$163,IF(Codes!Z150=3,Paramètres!$D$164,IF(Codes!Z150="A","",0))))),"")</f>
        <v/>
      </c>
      <c r="Y144" s="67" t="str">
        <f>IF(Codes!AA150&lt;&gt;"",IF(Codes!AA150=1,100,IF(Codes!AA150=9,Paramètres!$D$162,IF(Codes!AA150=2,Paramètres!$D$163,IF(Codes!AA150=3,Paramètres!$D$164,IF(Codes!AA150="A","",0))))),"")</f>
        <v/>
      </c>
      <c r="Z144" s="67" t="str">
        <f>IF(Codes!AB150&lt;&gt;"",IF(Codes!AB150=1,100,IF(Codes!AB150=9,Paramètres!$D$162,IF(Codes!AB150=2,Paramètres!$D$163,IF(Codes!AB150=3,Paramètres!$D$164,IF(Codes!AB150="A","",0))))),"")</f>
        <v/>
      </c>
      <c r="AA144" s="67" t="str">
        <f>IF(Codes!AC150&lt;&gt;"",IF(Codes!AC150=1,100,IF(Codes!AC150=9,Paramètres!$D$162,IF(Codes!AC150=2,Paramètres!$D$163,IF(Codes!AC150=3,Paramètres!$D$164,IF(Codes!AC150="A","",0))))),"")</f>
        <v/>
      </c>
      <c r="AB144" s="67" t="str">
        <f>IF(Codes!AD150&lt;&gt;"",IF(Codes!AD150=1,100,IF(Codes!AD150=9,Paramètres!$D$162,IF(Codes!AD150=2,Paramètres!$D$163,IF(Codes!AD150=3,Paramètres!$D$164,IF(Codes!AD150="A","",0))))),"")</f>
        <v/>
      </c>
      <c r="AC144" s="67" t="str">
        <f>IF(Codes!AE150&lt;&gt;"",IF(Codes!AE150=1,100,IF(Codes!AE150=9,Paramètres!$D$162,IF(Codes!AE150=2,Paramètres!$D$163,IF(Codes!AE150=3,Paramètres!$D$164,IF(Codes!AE150="A","",0))))),"")</f>
        <v/>
      </c>
      <c r="AD144" s="67" t="str">
        <f>IF(Codes!AF150&lt;&gt;"",IF(Codes!AF150=1,100,IF(Codes!AF150=9,Paramètres!$D$162,IF(Codes!AF150=2,Paramètres!$D$163,IF(Codes!AF150=3,Paramètres!$D$164,IF(Codes!AF150="A","",0))))),"")</f>
        <v/>
      </c>
      <c r="AE144" s="67" t="str">
        <f>IF(Codes!AG150&lt;&gt;"",IF(Codes!AG150=1,100,IF(Codes!AG150=9,Paramètres!$D$162,IF(Codes!AG150=2,Paramètres!$D$163,IF(Codes!AG150=3,Paramètres!$D$164,IF(Codes!AG150="A","",0))))),"")</f>
        <v/>
      </c>
      <c r="AF144" s="67" t="str">
        <f>IF(Codes!AH150&lt;&gt;"",IF(Codes!AH150=1,100,IF(Codes!AH150=9,Paramètres!$D$162,IF(Codes!AH150=2,Paramètres!$D$163,IF(Codes!AH150=3,Paramètres!$D$164,IF(Codes!AH150="A","",0))))),"")</f>
        <v/>
      </c>
      <c r="AG144" s="67" t="str">
        <f>IF(Codes!AI150&lt;&gt;"",IF(Codes!AI150=1,100,IF(Codes!AI150=9,Paramètres!$D$162,IF(Codes!AI150=2,Paramètres!$D$163,IF(Codes!AI150=3,Paramètres!$D$164,IF(Codes!AI150="A","",0))))),"")</f>
        <v/>
      </c>
      <c r="AH144" s="67" t="str">
        <f>IF(Codes!AJ150&lt;&gt;"",IF(Codes!AJ150=1,100,IF(Codes!AJ150=9,Paramètres!$D$162,IF(Codes!AJ150=2,Paramètres!$D$163,IF(Codes!AJ150=3,Paramètres!$D$164,IF(Codes!AJ150="A","",0))))),"")</f>
        <v/>
      </c>
      <c r="AI144" s="67" t="str">
        <f>IF(Codes!AK150&lt;&gt;"",IF(Codes!AK150=1,100,IF(Codes!AK150=9,Paramètres!$D$162,IF(Codes!AK150=2,Paramètres!$D$163,IF(Codes!AK150=3,Paramètres!$D$164,IF(Codes!AK150="A","",0))))),"")</f>
        <v/>
      </c>
      <c r="AJ144" s="67" t="str">
        <f>IF(Codes!AL150&lt;&gt;"",IF(Codes!AL150=1,100,IF(Codes!AL150=9,Paramètres!$D$162,IF(Codes!AL150=2,Paramètres!$D$163,IF(Codes!AL150=3,Paramètres!$D$164,IF(Codes!AL150="A","",0))))),"")</f>
        <v/>
      </c>
      <c r="AK144" s="67" t="str">
        <f>IF(Codes!AM150&lt;&gt;"",IF(Codes!AM150=1,100,IF(Codes!AM150=9,Paramètres!$D$162,IF(Codes!AM150=2,Paramètres!$D$163,IF(Codes!AM150=3,Paramètres!$D$164,IF(Codes!AM150="A","",0))))),"")</f>
        <v/>
      </c>
      <c r="AL144" s="67" t="str">
        <f>IF(Codes!AN150&lt;&gt;"",IF(Codes!AN150=1,100,IF(Codes!AN150=9,Paramètres!$D$162,IF(Codes!AN150=2,Paramètres!$D$163,IF(Codes!AN150=3,Paramètres!$D$164,IF(Codes!AN150="A","",0))))),"")</f>
        <v/>
      </c>
      <c r="AM144" s="67" t="str">
        <f>IF(Codes!AO150&lt;&gt;"",IF(Codes!AO150=1,100,IF(Codes!AO150=9,50,IF(Codes!AO150=2,Paramètres!$D$163,IF(Codes!AO150=3,Paramètres!$D$164,IF(Codes!AO150="A","",0))))),"")</f>
        <v/>
      </c>
      <c r="AN144" s="67" t="str">
        <f>IF(Codes!AP150&lt;&gt;"",IF(Codes!AP150=1,100,IF(Codes!AP150=9,50,IF(Codes!AP150=2,Paramètres!$D$163,IF(Codes!AP150=3,Paramètres!$D$164,IF(Codes!AP150="A","",0))))),"")</f>
        <v/>
      </c>
      <c r="AO144" s="67" t="str">
        <f>IF(Codes!AQ150&lt;&gt;"",IF(Codes!AQ150=1,100,IF(Codes!AQ150=9,50,IF(Codes!AQ150=2,Paramètres!$D$163,IF(Codes!AQ150=3,Paramètres!$D$164,IF(Codes!AQ150="A","",0))))),"")</f>
        <v/>
      </c>
      <c r="AP144" s="67" t="str">
        <f>IF(Codes!AR150&lt;&gt;"",IF(Codes!AR150=1,100,IF(Codes!AR150=9,50,IF(Codes!AR150=2,Paramètres!$D$163,IF(Codes!AR150=3,Paramètres!$D$164,IF(Codes!AR150="A","",0))))),"")</f>
        <v/>
      </c>
      <c r="AQ144" s="67" t="str">
        <f>IF(Codes!AS150&lt;&gt;"",IF(Codes!AS150=1,100,IF(Codes!AS150=9,Paramètres!$D$162,IF(Codes!AS150=2,Paramètres!$D$163,IF(Codes!AS150=3,Paramètres!$D$164,IF(Codes!AS150="A","",0))))),"")</f>
        <v/>
      </c>
      <c r="AR144" s="67" t="str">
        <f>IF(Codes!AT150&lt;&gt;"",IF(Codes!AT150=1,100,IF(Codes!AT150=9,50,IF(Codes!AT150=2,Paramètres!$D$163,IF(Codes!AT150=3,Paramètres!$D$164,IF(Codes!AT150="A","",0))))),"")</f>
        <v/>
      </c>
      <c r="AS144" s="67" t="str">
        <f>IF(Codes!AU150&lt;&gt;"",IF(Codes!AU150=1,100,IF(Codes!AU150=9,Paramètres!$D$162,IF(Codes!AU150=2,Paramètres!$D$163,IF(Codes!AU150=3,Paramètres!$D$164,IF(Codes!AU150="A","",0))))),"")</f>
        <v/>
      </c>
      <c r="AT144" s="67" t="str">
        <f>IF(Codes!AV150&lt;&gt;"",IF(Codes!AV150=1,100,IF(Codes!AV150=9,50,IF(Codes!AV150=2,Paramètres!$D$163,IF(Codes!AV150=3,Paramètres!$D$164,IF(Codes!AV150="A","",0))))),"")</f>
        <v/>
      </c>
      <c r="AU144" s="67" t="str">
        <f>IF(Codes!AW150&lt;&gt;"",IF(Codes!AW150=1,100,IF(Codes!AW150=9,Paramètres!$D$162,IF(Codes!AW150=2,Paramètres!$D$163,IF(Codes!AW150=3,Paramètres!$D$164,IF(Codes!AW150="A","",0))))),"")</f>
        <v/>
      </c>
      <c r="AV144" s="67" t="str">
        <f>IF(Codes!AX150&lt;&gt;"",IF(Codes!AX150=1,100,IF(Codes!AX150=9,Paramètres!$D$162,IF(Codes!AX150=2,Paramètres!$D$163,IF(Codes!AX150=3,Paramètres!$D$164,IF(Codes!AX150="A","",0))))),"")</f>
        <v/>
      </c>
      <c r="AW144" s="67" t="str">
        <f>IF(Codes!AY150&lt;&gt;"",IF(Codes!AY150=1,100,IF(Codes!AY150=9,Paramètres!$D$162,IF(Codes!AY150=2,Paramètres!$D$163,IF(Codes!AY150=3,Paramètres!$D$164,IF(Codes!AY150="A","",0))))),"")</f>
        <v/>
      </c>
      <c r="AX144" s="67" t="str">
        <f>IF(Codes!AZ150&lt;&gt;"",IF(Codes!AZ150=1,100,IF(Codes!AZ150=9,50,IF(Codes!AZ150=2,Paramètres!$D$163,IF(Codes!AZ150=3,Paramètres!$D$164,IF(Codes!AZ150="A","",0))))),"")</f>
        <v/>
      </c>
      <c r="AY144" s="67" t="str">
        <f>IF(Codes!BA150&lt;&gt;"",IF(Codes!BA150=1,100,IF(Codes!BA150=9,Paramètres!$D$162,IF(Codes!BA150=2,Paramètres!$D$163,IF(Codes!BA150=3,Paramètres!$D$164,IF(Codes!BA150="A","",0))))),"")</f>
        <v/>
      </c>
      <c r="AZ144" s="67" t="str">
        <f>IF(Codes!BB150&lt;&gt;"",IF(Codes!BB150=1,100,IF(Codes!BB150=9,Paramètres!$D$162,IF(Codes!BB150=2,Paramètres!$D$163,IF(Codes!BB150=3,Paramètres!$D$164,IF(Codes!BB150="A","",0))))),"")</f>
        <v/>
      </c>
      <c r="BA144" s="67" t="str">
        <f>IF(Codes!BC150&lt;&gt;"",IF(Codes!BC150=1,100,IF(Codes!BC150=9,Paramètres!$D$162,IF(Codes!BC150=2,Paramètres!$D$163,IF(Codes!BC150=3,Paramètres!$D$164,IF(Codes!BC150="A","",0))))),"")</f>
        <v/>
      </c>
      <c r="BB144" s="67" t="str">
        <f>IF(Codes!BD150&lt;&gt;"",IF(Codes!BD150=1,100,IF(Codes!BD150=9,Paramètres!$D$162,IF(Codes!BD150=2,Paramètres!$D$163,IF(Codes!BD150=3,Paramètres!$D$164,IF(Codes!BD150="A","",0))))),"")</f>
        <v/>
      </c>
      <c r="BC144" s="67" t="str">
        <f>IF(Codes!BE150&lt;&gt;"",IF(Codes!BE150=1,100,IF(Codes!BE150=9,Paramètres!$D$162,IF(Codes!BE150=2,Paramètres!$D$163,IF(Codes!BE150=3,Paramètres!$D$164,IF(Codes!BE150="A","",0))))),"")</f>
        <v/>
      </c>
      <c r="BD144" s="67" t="str">
        <f>IF(Codes!BF150&lt;&gt;"",IF(Codes!BF150=1,100,IF(Codes!BF150=9,Paramètres!$D$162,IF(Codes!BF150=2,Paramètres!$D$163,IF(Codes!BF150=3,Paramètres!$D$164,IF(Codes!BF150="A","",0))))),"")</f>
        <v/>
      </c>
      <c r="BE144" s="67" t="str">
        <f>IF(Codes!BG150&lt;&gt;"",IF(Codes!BG150=1,100,IF(Codes!BG150=9,Paramètres!$D$162,IF(Codes!BG150=2,Paramètres!$D$163,IF(Codes!BG150=3,Paramètres!$D$164,IF(Codes!BG150="A","",0))))),"")</f>
        <v/>
      </c>
      <c r="BF144" s="67" t="str">
        <f>IF(Codes!BH150&lt;&gt;"",IF(Codes!BH150=1,100,IF(Codes!BH150=9,Paramètres!$D$162,IF(Codes!BH150=2,Paramètres!$D$163,IF(Codes!BH150=3,Paramètres!$D$164,IF(Codes!BH150="A","",0))))),"")</f>
        <v/>
      </c>
      <c r="BG144" s="67" t="str">
        <f>IF(Codes!BI150&lt;&gt;"",IF(Codes!BI150=1,100,IF(Codes!BI150=9,Paramètres!$D$162,IF(Codes!BI150=2,Paramètres!$D$163,IF(Codes!BI150=3,Paramètres!$D$164,IF(Codes!BI150="A","",0))))),"")</f>
        <v/>
      </c>
      <c r="BH144" s="67" t="str">
        <f>IF(Codes!BJ150&lt;&gt;"",IF(Codes!BJ150=1,100,IF(Codes!BJ150=9,50,IF(Codes!BJ150=2,Paramètres!$D$163,IF(Codes!BJ150=3,Paramètres!$D$164,IF(Codes!BJ150="A","",0))))),"")</f>
        <v/>
      </c>
      <c r="BI144" s="67" t="str">
        <f>IF(Codes!BK150&lt;&gt;"",IF(Codes!BK150=1,100,IF(Codes!BK150=9,Paramètres!$D$162,IF(Codes!BK150=2,Paramètres!$D$163,IF(Codes!BK150=3,Paramètres!$D$164,IF(Codes!BK150="A","",0))))),"")</f>
        <v/>
      </c>
      <c r="BJ144" s="67" t="str">
        <f>IF(Codes!BL150&lt;&gt;"",IF(Codes!BL150=1,100,IF(Codes!BL150=9,Paramètres!$D$162,IF(Codes!BL150=2,Paramètres!$D$163,IF(Codes!BL150=3,Paramètres!$D$164,IF(Codes!BL150="A","",0))))),"")</f>
        <v/>
      </c>
      <c r="BK144" s="67" t="str">
        <f>IF(Codes!BM150&lt;&gt;"",IF(Codes!BM150=1,100,IF(Codes!BM150=9,Paramètres!$D$162,IF(Codes!BM150=2,Paramètres!$D$163,IF(Codes!BM150=3,Paramètres!$D$164,IF(Codes!BM150="A","",0))))),"")</f>
        <v/>
      </c>
      <c r="BL144" s="67" t="str">
        <f>IF(Codes!BN150&lt;&gt;"",IF(Codes!BN150=1,100,IF(Codes!BN150=9,Paramètres!$D$162,IF(Codes!BN150=2,Paramètres!$D$163,IF(Codes!BN150=3,Paramètres!$D$164,IF(Codes!BN150="A","",0))))),"")</f>
        <v/>
      </c>
      <c r="BM144" s="67" t="str">
        <f>IF(Codes!BO150&lt;&gt;"",IF(Codes!BO150=1,100,IF(Codes!BO150=9,Paramètres!$D$162,IF(Codes!BO150=2,Paramètres!$D$163,IF(Codes!BO150=3,Paramètres!$D$164,IF(Codes!BO150="A","",0))))),"")</f>
        <v/>
      </c>
      <c r="BN144" s="67" t="str">
        <f>IF(Codes!BP150&lt;&gt;"",IF(Codes!BP150=1,100,IF(Codes!BP150=9,Paramètres!$D$162,IF(Codes!BP150=2,Paramètres!$D$163,IF(Codes!BP150=3,Paramètres!$D$164,IF(Codes!BP150="A","",0))))),"")</f>
        <v/>
      </c>
      <c r="BO144" s="67" t="str">
        <f>IF(Codes!BQ150&lt;&gt;"",IF(Codes!BQ150=1,100,IF(Codes!BQ150=9,Paramètres!$D$162,IF(Codes!BQ150=2,Paramètres!$D$163,IF(Codes!BQ150=3,Paramètres!$D$164,IF(Codes!BQ150="A","",0))))),"")</f>
        <v/>
      </c>
      <c r="BP144" s="67" t="str">
        <f>IF(Codes!BR150&lt;&gt;"",IF(Codes!BR150=1,100,IF(Codes!BR150=9,Paramètres!$D$162,IF(Codes!BR150=2,Paramètres!$D$163,IF(Codes!BR150=3,Paramètres!$D$164,IF(Codes!BR150="A","",0))))),"")</f>
        <v/>
      </c>
      <c r="BQ144" s="67" t="str">
        <f>IF(Codes!BS150&lt;&gt;"",IF(Codes!BS150=1,100,IF(Codes!BS150=9,Paramètres!$D$162,IF(Codes!BS150=2,Paramètres!$D$163,IF(Codes!BS150=3,Paramètres!$D$164,IF(Codes!BS150="A","",0))))),"")</f>
        <v/>
      </c>
      <c r="BR144" s="67" t="str">
        <f>IF(Codes!BT150&lt;&gt;"",IF(Codes!BT150=1,100,IF(Codes!BT150=9,Paramètres!$D$162,IF(Codes!BT150=2,Paramètres!$D$163,IF(Codes!BT150=3,Paramètres!$D$164,IF(Codes!BT150="A","",0))))),"")</f>
        <v/>
      </c>
      <c r="BS144" s="67" t="str">
        <f>IF(Codes!BU150&lt;&gt;"",IF(Codes!BU150=1,100,IF(Codes!BU150=9,Paramètres!$D$162,IF(Codes!BU150=2,Paramètres!$D$163,IF(Codes!BU150=3,Paramètres!$D$164,IF(Codes!BU150="A","",0))))),"")</f>
        <v/>
      </c>
      <c r="BT144" s="67" t="str">
        <f>Codes!C150</f>
        <v/>
      </c>
    </row>
    <row r="145" spans="1:72" s="70" customFormat="1" ht="23.25">
      <c r="A145" s="69" t="str">
        <f>Codes!C151</f>
        <v/>
      </c>
      <c r="B145" s="67" t="str">
        <f>IF(Codes!D151&lt;&gt;"",IF(Codes!D151=1,100,IF(Codes!D151=9,Paramètres!$D$162,IF(Codes!D151=2,Paramètres!$D$163,IF(Codes!D151=3,Paramètres!$D$164,IF(Codes!D151="A","",0))))),"")</f>
        <v/>
      </c>
      <c r="C145" s="67" t="str">
        <f>IF(Codes!E151&lt;&gt;"",IF(Codes!E151=1,100,IF(Codes!E151=9,Paramètres!$D$162,IF(Codes!E151=2,Paramètres!$D$163,IF(Codes!E151=3,Paramètres!$D$164,IF(Codes!E151="A","",0))))),"")</f>
        <v/>
      </c>
      <c r="D145" s="67" t="str">
        <f>IF(Codes!F151&lt;&gt;"",IF(Codes!F151=1,100,IF(Codes!F151=9,Paramètres!$D$162,IF(Codes!F151=2,Paramètres!$D$163,IF(Codes!F151=3,Paramètres!$D$164,IF(Codes!F151="A","",0))))),"")</f>
        <v/>
      </c>
      <c r="E145" s="67" t="str">
        <f>IF(Codes!G151&lt;&gt;"",IF(Codes!G151=1,100,IF(Codes!G151=9,Paramètres!$D$162,IF(Codes!G151=2,Paramètres!$D$163,IF(Codes!G151=3,Paramètres!$D$164,IF(Codes!G151="A","",0))))),"")</f>
        <v/>
      </c>
      <c r="F145" s="67" t="str">
        <f>IF(Codes!H151&lt;&gt;"",IF(Codes!H151=1,100,IF(Codes!H151=9,Paramètres!$D$162,IF(Codes!H151=2,Paramètres!$D$163,IF(Codes!H151=3,Paramètres!$D$164,IF(Codes!H151="A","",0))))),"")</f>
        <v/>
      </c>
      <c r="G145" s="67" t="str">
        <f>IF(Codes!I151&lt;&gt;"",IF(Codes!I151=1,100,IF(Codes!I151=9,Paramètres!$D$162,IF(Codes!I151=2,Paramètres!$D$163,IF(Codes!I151=3,Paramètres!$D$164,IF(Codes!I151="A","",0))))),"")</f>
        <v/>
      </c>
      <c r="H145" s="67" t="str">
        <f>IF(Codes!J151&lt;&gt;"",IF(Codes!J151=1,100,IF(Codes!J151=9,Paramètres!$D$162,IF(Codes!J151=2,Paramètres!$D$163,IF(Codes!J151=3,Paramètres!$D$164,IF(Codes!J151="A","",0))))),"")</f>
        <v/>
      </c>
      <c r="I145" s="67" t="str">
        <f>IF(Codes!K151&lt;&gt;"",IF(Codes!K151=1,100,IF(Codes!K151=9,Paramètres!$D$162,IF(Codes!K151=2,Paramètres!$D$163,IF(Codes!K151=3,Paramètres!$D$164,IF(Codes!K151="A","",0))))),"")</f>
        <v/>
      </c>
      <c r="J145" s="67" t="str">
        <f>IF(Codes!L151&lt;&gt;"",IF(Codes!L151=1,100,IF(Codes!L151=9,Paramètres!$D$162,IF(Codes!L151=2,Paramètres!$D$163,IF(Codes!L151=3,Paramètres!$D$164,IF(Codes!L151="A","",0))))),"")</f>
        <v/>
      </c>
      <c r="K145" s="67" t="str">
        <f>IF(Codes!M151&lt;&gt;"",IF(Codes!M151=1,100,IF(Codes!M151=9,Paramètres!$D$162,IF(Codes!M151=2,Paramètres!$D$163,IF(Codes!M151=3,Paramètres!$D$164,IF(Codes!M151="A","",0))))),"")</f>
        <v/>
      </c>
      <c r="L145" s="67" t="str">
        <f>IF(Codes!N151&lt;&gt;"",IF(Codes!N151=1,100,IF(Codes!N151=9,Paramètres!$D$162,IF(Codes!N151=2,Paramètres!$D$163,IF(Codes!N151=3,Paramètres!$D$164,IF(Codes!N151="A","",0))))),"")</f>
        <v/>
      </c>
      <c r="M145" s="67" t="str">
        <f>IF(Codes!O151&lt;&gt;"",IF(Codes!O151=1,100,IF(Codes!O151=9,Paramètres!$D$162,IF(Codes!O151=2,Paramètres!$D$163,IF(Codes!O151=3,Paramètres!$D$164,IF(Codes!O151="A","",0))))),"")</f>
        <v/>
      </c>
      <c r="N145" s="67" t="str">
        <f>IF(Codes!P151&lt;&gt;"",IF(Codes!P151=1,100,IF(Codes!P151=9,Paramètres!$D$162,IF(Codes!P151=2,Paramètres!$D$163,IF(Codes!P151=3,Paramètres!$D$164,IF(Codes!P151="A","",0))))),"")</f>
        <v/>
      </c>
      <c r="O145" s="67" t="str">
        <f>IF(Codes!Q151&lt;&gt;"",IF(Codes!Q151=1,100,IF(Codes!Q151=9,Paramètres!$D$162,IF(Codes!Q151=2,Paramètres!$D$163,IF(Codes!Q151=3,Paramètres!$D$164,IF(Codes!Q151="A","",0))))),"")</f>
        <v/>
      </c>
      <c r="P145" s="67" t="str">
        <f>IF(Codes!R151&lt;&gt;"",IF(Codes!R151=1,100,IF(Codes!R151=9,Paramètres!$D$162,IF(Codes!R151=2,Paramètres!$D$163,IF(Codes!R151=3,Paramètres!$D$164,IF(Codes!R151="A","",0))))),"")</f>
        <v/>
      </c>
      <c r="Q145" s="67" t="str">
        <f>IF(Codes!S151&lt;&gt;"",IF(Codes!S151=1,100,IF(Codes!S151=9,Paramètres!$D$162,IF(Codes!S151=2,Paramètres!$D$163,IF(Codes!S151=3,Paramètres!$D$164,IF(Codes!S151="A","",0))))),"")</f>
        <v/>
      </c>
      <c r="R145" s="67" t="str">
        <f>IF(Codes!T151&lt;&gt;"",IF(Codes!T151=1,100,IF(Codes!T151=9,Paramètres!$D$162,IF(Codes!T151=2,Paramètres!$D$163,IF(Codes!T151=3,Paramètres!$D$164,IF(Codes!T151="A","",0))))),"")</f>
        <v/>
      </c>
      <c r="S145" s="67" t="str">
        <f>IF(Codes!U151&lt;&gt;"",IF(Codes!U151=1,100,IF(Codes!U151=9,Paramètres!$D$162,IF(Codes!U151=2,Paramètres!$D$163,IF(Codes!U151=3,Paramètres!$D$164,IF(Codes!U151="A","",0))))),"")</f>
        <v/>
      </c>
      <c r="T145" s="67" t="str">
        <f>IF(Codes!V151&lt;&gt;"",IF(Codes!V151=1,100,IF(Codes!V151=9,Paramètres!$D$162,IF(Codes!V151=2,Paramètres!$D$163,IF(Codes!V151=3,Paramètres!$D$164,IF(Codes!V151="A","",0))))),"")</f>
        <v/>
      </c>
      <c r="U145" s="67" t="str">
        <f>IF(Codes!W151&lt;&gt;"",IF(Codes!W151=1,100,IF(Codes!W151=9,Paramètres!$D$162,IF(Codes!W151=2,Paramètres!$D$163,IF(Codes!W151=3,Paramètres!$D$164,IF(Codes!W151="A","",0))))),"")</f>
        <v/>
      </c>
      <c r="V145" s="67" t="str">
        <f>IF(Codes!X151&lt;&gt;"",IF(Codes!X151=1,100,IF(Codes!X151=9,Paramètres!$D$162,IF(Codes!X151=2,Paramètres!$D$163,IF(Codes!X151=3,Paramètres!$D$164,IF(Codes!X151="A","",0))))),"")</f>
        <v/>
      </c>
      <c r="W145" s="67" t="str">
        <f>IF(Codes!Y151&lt;&gt;"",IF(Codes!Y151=1,100,IF(Codes!Y151=9,Paramètres!$D$162,IF(Codes!Y151=2,Paramètres!$D$163,IF(Codes!Y151=3,Paramètres!$D$164,IF(Codes!Y151="A","",0))))),"")</f>
        <v/>
      </c>
      <c r="X145" s="67" t="str">
        <f>IF(Codes!Z151&lt;&gt;"",IF(Codes!Z151=1,100,IF(Codes!Z151=9,Paramètres!$D$162,IF(Codes!Z151=2,Paramètres!$D$163,IF(Codes!Z151=3,Paramètres!$D$164,IF(Codes!Z151="A","",0))))),"")</f>
        <v/>
      </c>
      <c r="Y145" s="67" t="str">
        <f>IF(Codes!AA151&lt;&gt;"",IF(Codes!AA151=1,100,IF(Codes!AA151=9,Paramètres!$D$162,IF(Codes!AA151=2,Paramètres!$D$163,IF(Codes!AA151=3,Paramètres!$D$164,IF(Codes!AA151="A","",0))))),"")</f>
        <v/>
      </c>
      <c r="Z145" s="67" t="str">
        <f>IF(Codes!AB151&lt;&gt;"",IF(Codes!AB151=1,100,IF(Codes!AB151=9,Paramètres!$D$162,IF(Codes!AB151=2,Paramètres!$D$163,IF(Codes!AB151=3,Paramètres!$D$164,IF(Codes!AB151="A","",0))))),"")</f>
        <v/>
      </c>
      <c r="AA145" s="67" t="str">
        <f>IF(Codes!AC151&lt;&gt;"",IF(Codes!AC151=1,100,IF(Codes!AC151=9,Paramètres!$D$162,IF(Codes!AC151=2,Paramètres!$D$163,IF(Codes!AC151=3,Paramètres!$D$164,IF(Codes!AC151="A","",0))))),"")</f>
        <v/>
      </c>
      <c r="AB145" s="67" t="str">
        <f>IF(Codes!AD151&lt;&gt;"",IF(Codes!AD151=1,100,IF(Codes!AD151=9,Paramètres!$D$162,IF(Codes!AD151=2,Paramètres!$D$163,IF(Codes!AD151=3,Paramètres!$D$164,IF(Codes!AD151="A","",0))))),"")</f>
        <v/>
      </c>
      <c r="AC145" s="67" t="str">
        <f>IF(Codes!AE151&lt;&gt;"",IF(Codes!AE151=1,100,IF(Codes!AE151=9,Paramètres!$D$162,IF(Codes!AE151=2,Paramètres!$D$163,IF(Codes!AE151=3,Paramètres!$D$164,IF(Codes!AE151="A","",0))))),"")</f>
        <v/>
      </c>
      <c r="AD145" s="67" t="str">
        <f>IF(Codes!AF151&lt;&gt;"",IF(Codes!AF151=1,100,IF(Codes!AF151=9,Paramètres!$D$162,IF(Codes!AF151=2,Paramètres!$D$163,IF(Codes!AF151=3,Paramètres!$D$164,IF(Codes!AF151="A","",0))))),"")</f>
        <v/>
      </c>
      <c r="AE145" s="67" t="str">
        <f>IF(Codes!AG151&lt;&gt;"",IF(Codes!AG151=1,100,IF(Codes!AG151=9,Paramètres!$D$162,IF(Codes!AG151=2,Paramètres!$D$163,IF(Codes!AG151=3,Paramètres!$D$164,IF(Codes!AG151="A","",0))))),"")</f>
        <v/>
      </c>
      <c r="AF145" s="67" t="str">
        <f>IF(Codes!AH151&lt;&gt;"",IF(Codes!AH151=1,100,IF(Codes!AH151=9,Paramètres!$D$162,IF(Codes!AH151=2,Paramètres!$D$163,IF(Codes!AH151=3,Paramètres!$D$164,IF(Codes!AH151="A","",0))))),"")</f>
        <v/>
      </c>
      <c r="AG145" s="67" t="str">
        <f>IF(Codes!AI151&lt;&gt;"",IF(Codes!AI151=1,100,IF(Codes!AI151=9,Paramètres!$D$162,IF(Codes!AI151=2,Paramètres!$D$163,IF(Codes!AI151=3,Paramètres!$D$164,IF(Codes!AI151="A","",0))))),"")</f>
        <v/>
      </c>
      <c r="AH145" s="67" t="str">
        <f>IF(Codes!AJ151&lt;&gt;"",IF(Codes!AJ151=1,100,IF(Codes!AJ151=9,Paramètres!$D$162,IF(Codes!AJ151=2,Paramètres!$D$163,IF(Codes!AJ151=3,Paramètres!$D$164,IF(Codes!AJ151="A","",0))))),"")</f>
        <v/>
      </c>
      <c r="AI145" s="67" t="str">
        <f>IF(Codes!AK151&lt;&gt;"",IF(Codes!AK151=1,100,IF(Codes!AK151=9,Paramètres!$D$162,IF(Codes!AK151=2,Paramètres!$D$163,IF(Codes!AK151=3,Paramètres!$D$164,IF(Codes!AK151="A","",0))))),"")</f>
        <v/>
      </c>
      <c r="AJ145" s="67" t="str">
        <f>IF(Codes!AL151&lt;&gt;"",IF(Codes!AL151=1,100,IF(Codes!AL151=9,Paramètres!$D$162,IF(Codes!AL151=2,Paramètres!$D$163,IF(Codes!AL151=3,Paramètres!$D$164,IF(Codes!AL151="A","",0))))),"")</f>
        <v/>
      </c>
      <c r="AK145" s="67" t="str">
        <f>IF(Codes!AM151&lt;&gt;"",IF(Codes!AM151=1,100,IF(Codes!AM151=9,Paramètres!$D$162,IF(Codes!AM151=2,Paramètres!$D$163,IF(Codes!AM151=3,Paramètres!$D$164,IF(Codes!AM151="A","",0))))),"")</f>
        <v/>
      </c>
      <c r="AL145" s="67" t="str">
        <f>IF(Codes!AN151&lt;&gt;"",IF(Codes!AN151=1,100,IF(Codes!AN151=9,Paramètres!$D$162,IF(Codes!AN151=2,Paramètres!$D$163,IF(Codes!AN151=3,Paramètres!$D$164,IF(Codes!AN151="A","",0))))),"")</f>
        <v/>
      </c>
      <c r="AM145" s="67" t="str">
        <f>IF(Codes!AO151&lt;&gt;"",IF(Codes!AO151=1,100,IF(Codes!AO151=9,50,IF(Codes!AO151=2,Paramètres!$D$163,IF(Codes!AO151=3,Paramètres!$D$164,IF(Codes!AO151="A","",0))))),"")</f>
        <v/>
      </c>
      <c r="AN145" s="67" t="str">
        <f>IF(Codes!AP151&lt;&gt;"",IF(Codes!AP151=1,100,IF(Codes!AP151=9,50,IF(Codes!AP151=2,Paramètres!$D$163,IF(Codes!AP151=3,Paramètres!$D$164,IF(Codes!AP151="A","",0))))),"")</f>
        <v/>
      </c>
      <c r="AO145" s="67" t="str">
        <f>IF(Codes!AQ151&lt;&gt;"",IF(Codes!AQ151=1,100,IF(Codes!AQ151=9,50,IF(Codes!AQ151=2,Paramètres!$D$163,IF(Codes!AQ151=3,Paramètres!$D$164,IF(Codes!AQ151="A","",0))))),"")</f>
        <v/>
      </c>
      <c r="AP145" s="67" t="str">
        <f>IF(Codes!AR151&lt;&gt;"",IF(Codes!AR151=1,100,IF(Codes!AR151=9,50,IF(Codes!AR151=2,Paramètres!$D$163,IF(Codes!AR151=3,Paramètres!$D$164,IF(Codes!AR151="A","",0))))),"")</f>
        <v/>
      </c>
      <c r="AQ145" s="67" t="str">
        <f>IF(Codes!AS151&lt;&gt;"",IF(Codes!AS151=1,100,IF(Codes!AS151=9,Paramètres!$D$162,IF(Codes!AS151=2,Paramètres!$D$163,IF(Codes!AS151=3,Paramètres!$D$164,IF(Codes!AS151="A","",0))))),"")</f>
        <v/>
      </c>
      <c r="AR145" s="67" t="str">
        <f>IF(Codes!AT151&lt;&gt;"",IF(Codes!AT151=1,100,IF(Codes!AT151=9,50,IF(Codes!AT151=2,Paramètres!$D$163,IF(Codes!AT151=3,Paramètres!$D$164,IF(Codes!AT151="A","",0))))),"")</f>
        <v/>
      </c>
      <c r="AS145" s="67" t="str">
        <f>IF(Codes!AU151&lt;&gt;"",IF(Codes!AU151=1,100,IF(Codes!AU151=9,Paramètres!$D$162,IF(Codes!AU151=2,Paramètres!$D$163,IF(Codes!AU151=3,Paramètres!$D$164,IF(Codes!AU151="A","",0))))),"")</f>
        <v/>
      </c>
      <c r="AT145" s="67" t="str">
        <f>IF(Codes!AV151&lt;&gt;"",IF(Codes!AV151=1,100,IF(Codes!AV151=9,50,IF(Codes!AV151=2,Paramètres!$D$163,IF(Codes!AV151=3,Paramètres!$D$164,IF(Codes!AV151="A","",0))))),"")</f>
        <v/>
      </c>
      <c r="AU145" s="67" t="str">
        <f>IF(Codes!AW151&lt;&gt;"",IF(Codes!AW151=1,100,IF(Codes!AW151=9,Paramètres!$D$162,IF(Codes!AW151=2,Paramètres!$D$163,IF(Codes!AW151=3,Paramètres!$D$164,IF(Codes!AW151="A","",0))))),"")</f>
        <v/>
      </c>
      <c r="AV145" s="67" t="str">
        <f>IF(Codes!AX151&lt;&gt;"",IF(Codes!AX151=1,100,IF(Codes!AX151=9,Paramètres!$D$162,IF(Codes!AX151=2,Paramètres!$D$163,IF(Codes!AX151=3,Paramètres!$D$164,IF(Codes!AX151="A","",0))))),"")</f>
        <v/>
      </c>
      <c r="AW145" s="67" t="str">
        <f>IF(Codes!AY151&lt;&gt;"",IF(Codes!AY151=1,100,IF(Codes!AY151=9,Paramètres!$D$162,IF(Codes!AY151=2,Paramètres!$D$163,IF(Codes!AY151=3,Paramètres!$D$164,IF(Codes!AY151="A","",0))))),"")</f>
        <v/>
      </c>
      <c r="AX145" s="67" t="str">
        <f>IF(Codes!AZ151&lt;&gt;"",IF(Codes!AZ151=1,100,IF(Codes!AZ151=9,50,IF(Codes!AZ151=2,Paramètres!$D$163,IF(Codes!AZ151=3,Paramètres!$D$164,IF(Codes!AZ151="A","",0))))),"")</f>
        <v/>
      </c>
      <c r="AY145" s="67" t="str">
        <f>IF(Codes!BA151&lt;&gt;"",IF(Codes!BA151=1,100,IF(Codes!BA151=9,Paramètres!$D$162,IF(Codes!BA151=2,Paramètres!$D$163,IF(Codes!BA151=3,Paramètres!$D$164,IF(Codes!BA151="A","",0))))),"")</f>
        <v/>
      </c>
      <c r="AZ145" s="67" t="str">
        <f>IF(Codes!BB151&lt;&gt;"",IF(Codes!BB151=1,100,IF(Codes!BB151=9,Paramètres!$D$162,IF(Codes!BB151=2,Paramètres!$D$163,IF(Codes!BB151=3,Paramètres!$D$164,IF(Codes!BB151="A","",0))))),"")</f>
        <v/>
      </c>
      <c r="BA145" s="67" t="str">
        <f>IF(Codes!BC151&lt;&gt;"",IF(Codes!BC151=1,100,IF(Codes!BC151=9,Paramètres!$D$162,IF(Codes!BC151=2,Paramètres!$D$163,IF(Codes!BC151=3,Paramètres!$D$164,IF(Codes!BC151="A","",0))))),"")</f>
        <v/>
      </c>
      <c r="BB145" s="67" t="str">
        <f>IF(Codes!BD151&lt;&gt;"",IF(Codes!BD151=1,100,IF(Codes!BD151=9,Paramètres!$D$162,IF(Codes!BD151=2,Paramètres!$D$163,IF(Codes!BD151=3,Paramètres!$D$164,IF(Codes!BD151="A","",0))))),"")</f>
        <v/>
      </c>
      <c r="BC145" s="67" t="str">
        <f>IF(Codes!BE151&lt;&gt;"",IF(Codes!BE151=1,100,IF(Codes!BE151=9,Paramètres!$D$162,IF(Codes!BE151=2,Paramètres!$D$163,IF(Codes!BE151=3,Paramètres!$D$164,IF(Codes!BE151="A","",0))))),"")</f>
        <v/>
      </c>
      <c r="BD145" s="67" t="str">
        <f>IF(Codes!BF151&lt;&gt;"",IF(Codes!BF151=1,100,IF(Codes!BF151=9,Paramètres!$D$162,IF(Codes!BF151=2,Paramètres!$D$163,IF(Codes!BF151=3,Paramètres!$D$164,IF(Codes!BF151="A","",0))))),"")</f>
        <v/>
      </c>
      <c r="BE145" s="67" t="str">
        <f>IF(Codes!BG151&lt;&gt;"",IF(Codes!BG151=1,100,IF(Codes!BG151=9,Paramètres!$D$162,IF(Codes!BG151=2,Paramètres!$D$163,IF(Codes!BG151=3,Paramètres!$D$164,IF(Codes!BG151="A","",0))))),"")</f>
        <v/>
      </c>
      <c r="BF145" s="67" t="str">
        <f>IF(Codes!BH151&lt;&gt;"",IF(Codes!BH151=1,100,IF(Codes!BH151=9,Paramètres!$D$162,IF(Codes!BH151=2,Paramètres!$D$163,IF(Codes!BH151=3,Paramètres!$D$164,IF(Codes!BH151="A","",0))))),"")</f>
        <v/>
      </c>
      <c r="BG145" s="67" t="str">
        <f>IF(Codes!BI151&lt;&gt;"",IF(Codes!BI151=1,100,IF(Codes!BI151=9,Paramètres!$D$162,IF(Codes!BI151=2,Paramètres!$D$163,IF(Codes!BI151=3,Paramètres!$D$164,IF(Codes!BI151="A","",0))))),"")</f>
        <v/>
      </c>
      <c r="BH145" s="67" t="str">
        <f>IF(Codes!BJ151&lt;&gt;"",IF(Codes!BJ151=1,100,IF(Codes!BJ151=9,50,IF(Codes!BJ151=2,Paramètres!$D$163,IF(Codes!BJ151=3,Paramètres!$D$164,IF(Codes!BJ151="A","",0))))),"")</f>
        <v/>
      </c>
      <c r="BI145" s="67" t="str">
        <f>IF(Codes!BK151&lt;&gt;"",IF(Codes!BK151=1,100,IF(Codes!BK151=9,Paramètres!$D$162,IF(Codes!BK151=2,Paramètres!$D$163,IF(Codes!BK151=3,Paramètres!$D$164,IF(Codes!BK151="A","",0))))),"")</f>
        <v/>
      </c>
      <c r="BJ145" s="67" t="str">
        <f>IF(Codes!BL151&lt;&gt;"",IF(Codes!BL151=1,100,IF(Codes!BL151=9,Paramètres!$D$162,IF(Codes!BL151=2,Paramètres!$D$163,IF(Codes!BL151=3,Paramètres!$D$164,IF(Codes!BL151="A","",0))))),"")</f>
        <v/>
      </c>
      <c r="BK145" s="67" t="str">
        <f>IF(Codes!BM151&lt;&gt;"",IF(Codes!BM151=1,100,IF(Codes!BM151=9,Paramètres!$D$162,IF(Codes!BM151=2,Paramètres!$D$163,IF(Codes!BM151=3,Paramètres!$D$164,IF(Codes!BM151="A","",0))))),"")</f>
        <v/>
      </c>
      <c r="BL145" s="67" t="str">
        <f>IF(Codes!BN151&lt;&gt;"",IF(Codes!BN151=1,100,IF(Codes!BN151=9,Paramètres!$D$162,IF(Codes!BN151=2,Paramètres!$D$163,IF(Codes!BN151=3,Paramètres!$D$164,IF(Codes!BN151="A","",0))))),"")</f>
        <v/>
      </c>
      <c r="BM145" s="67" t="str">
        <f>IF(Codes!BO151&lt;&gt;"",IF(Codes!BO151=1,100,IF(Codes!BO151=9,Paramètres!$D$162,IF(Codes!BO151=2,Paramètres!$D$163,IF(Codes!BO151=3,Paramètres!$D$164,IF(Codes!BO151="A","",0))))),"")</f>
        <v/>
      </c>
      <c r="BN145" s="67" t="str">
        <f>IF(Codes!BP151&lt;&gt;"",IF(Codes!BP151=1,100,IF(Codes!BP151=9,Paramètres!$D$162,IF(Codes!BP151=2,Paramètres!$D$163,IF(Codes!BP151=3,Paramètres!$D$164,IF(Codes!BP151="A","",0))))),"")</f>
        <v/>
      </c>
      <c r="BO145" s="67" t="str">
        <f>IF(Codes!BQ151&lt;&gt;"",IF(Codes!BQ151=1,100,IF(Codes!BQ151=9,Paramètres!$D$162,IF(Codes!BQ151=2,Paramètres!$D$163,IF(Codes!BQ151=3,Paramètres!$D$164,IF(Codes!BQ151="A","",0))))),"")</f>
        <v/>
      </c>
      <c r="BP145" s="67" t="str">
        <f>IF(Codes!BR151&lt;&gt;"",IF(Codes!BR151=1,100,IF(Codes!BR151=9,Paramètres!$D$162,IF(Codes!BR151=2,Paramètres!$D$163,IF(Codes!BR151=3,Paramètres!$D$164,IF(Codes!BR151="A","",0))))),"")</f>
        <v/>
      </c>
      <c r="BQ145" s="67" t="str">
        <f>IF(Codes!BS151&lt;&gt;"",IF(Codes!BS151=1,100,IF(Codes!BS151=9,Paramètres!$D$162,IF(Codes!BS151=2,Paramètres!$D$163,IF(Codes!BS151=3,Paramètres!$D$164,IF(Codes!BS151="A","",0))))),"")</f>
        <v/>
      </c>
      <c r="BR145" s="67" t="str">
        <f>IF(Codes!BT151&lt;&gt;"",IF(Codes!BT151=1,100,IF(Codes!BT151=9,Paramètres!$D$162,IF(Codes!BT151=2,Paramètres!$D$163,IF(Codes!BT151=3,Paramètres!$D$164,IF(Codes!BT151="A","",0))))),"")</f>
        <v/>
      </c>
      <c r="BS145" s="67" t="str">
        <f>IF(Codes!BU151&lt;&gt;"",IF(Codes!BU151=1,100,IF(Codes!BU151=9,Paramètres!$D$162,IF(Codes!BU151=2,Paramètres!$D$163,IF(Codes!BU151=3,Paramètres!$D$164,IF(Codes!BU151="A","",0))))),"")</f>
        <v/>
      </c>
      <c r="BT145" s="67" t="str">
        <f>Codes!C151</f>
        <v/>
      </c>
    </row>
    <row r="146" spans="1:72" s="70" customFormat="1" ht="23.25">
      <c r="A146" s="69" t="str">
        <f>Codes!C152</f>
        <v/>
      </c>
      <c r="B146" s="67" t="str">
        <f>IF(Codes!D152&lt;&gt;"",IF(Codes!D152=1,100,IF(Codes!D152=9,Paramètres!$D$162,IF(Codes!D152=2,Paramètres!$D$163,IF(Codes!D152=3,Paramètres!$D$164,IF(Codes!D152="A","",0))))),"")</f>
        <v/>
      </c>
      <c r="C146" s="67" t="str">
        <f>IF(Codes!E152&lt;&gt;"",IF(Codes!E152=1,100,IF(Codes!E152=9,Paramètres!$D$162,IF(Codes!E152=2,Paramètres!$D$163,IF(Codes!E152=3,Paramètres!$D$164,IF(Codes!E152="A","",0))))),"")</f>
        <v/>
      </c>
      <c r="D146" s="67" t="str">
        <f>IF(Codes!F152&lt;&gt;"",IF(Codes!F152=1,100,IF(Codes!F152=9,Paramètres!$D$162,IF(Codes!F152=2,Paramètres!$D$163,IF(Codes!F152=3,Paramètres!$D$164,IF(Codes!F152="A","",0))))),"")</f>
        <v/>
      </c>
      <c r="E146" s="67" t="str">
        <f>IF(Codes!G152&lt;&gt;"",IF(Codes!G152=1,100,IF(Codes!G152=9,Paramètres!$D$162,IF(Codes!G152=2,Paramètres!$D$163,IF(Codes!G152=3,Paramètres!$D$164,IF(Codes!G152="A","",0))))),"")</f>
        <v/>
      </c>
      <c r="F146" s="67" t="str">
        <f>IF(Codes!H152&lt;&gt;"",IF(Codes!H152=1,100,IF(Codes!H152=9,Paramètres!$D$162,IF(Codes!H152=2,Paramètres!$D$163,IF(Codes!H152=3,Paramètres!$D$164,IF(Codes!H152="A","",0))))),"")</f>
        <v/>
      </c>
      <c r="G146" s="67" t="str">
        <f>IF(Codes!I152&lt;&gt;"",IF(Codes!I152=1,100,IF(Codes!I152=9,Paramètres!$D$162,IF(Codes!I152=2,Paramètres!$D$163,IF(Codes!I152=3,Paramètres!$D$164,IF(Codes!I152="A","",0))))),"")</f>
        <v/>
      </c>
      <c r="H146" s="67" t="str">
        <f>IF(Codes!J152&lt;&gt;"",IF(Codes!J152=1,100,IF(Codes!J152=9,Paramètres!$D$162,IF(Codes!J152=2,Paramètres!$D$163,IF(Codes!J152=3,Paramètres!$D$164,IF(Codes!J152="A","",0))))),"")</f>
        <v/>
      </c>
      <c r="I146" s="67" t="str">
        <f>IF(Codes!K152&lt;&gt;"",IF(Codes!K152=1,100,IF(Codes!K152=9,Paramètres!$D$162,IF(Codes!K152=2,Paramètres!$D$163,IF(Codes!K152=3,Paramètres!$D$164,IF(Codes!K152="A","",0))))),"")</f>
        <v/>
      </c>
      <c r="J146" s="67" t="str">
        <f>IF(Codes!L152&lt;&gt;"",IF(Codes!L152=1,100,IF(Codes!L152=9,Paramètres!$D$162,IF(Codes!L152=2,Paramètres!$D$163,IF(Codes!L152=3,Paramètres!$D$164,IF(Codes!L152="A","",0))))),"")</f>
        <v/>
      </c>
      <c r="K146" s="67" t="str">
        <f>IF(Codes!M152&lt;&gt;"",IF(Codes!M152=1,100,IF(Codes!M152=9,Paramètres!$D$162,IF(Codes!M152=2,Paramètres!$D$163,IF(Codes!M152=3,Paramètres!$D$164,IF(Codes!M152="A","",0))))),"")</f>
        <v/>
      </c>
      <c r="L146" s="67" t="str">
        <f>IF(Codes!N152&lt;&gt;"",IF(Codes!N152=1,100,IF(Codes!N152=9,Paramètres!$D$162,IF(Codes!N152=2,Paramètres!$D$163,IF(Codes!N152=3,Paramètres!$D$164,IF(Codes!N152="A","",0))))),"")</f>
        <v/>
      </c>
      <c r="M146" s="67" t="str">
        <f>IF(Codes!O152&lt;&gt;"",IF(Codes!O152=1,100,IF(Codes!O152=9,Paramètres!$D$162,IF(Codes!O152=2,Paramètres!$D$163,IF(Codes!O152=3,Paramètres!$D$164,IF(Codes!O152="A","",0))))),"")</f>
        <v/>
      </c>
      <c r="N146" s="67" t="str">
        <f>IF(Codes!P152&lt;&gt;"",IF(Codes!P152=1,100,IF(Codes!P152=9,Paramètres!$D$162,IF(Codes!P152=2,Paramètres!$D$163,IF(Codes!P152=3,Paramètres!$D$164,IF(Codes!P152="A","",0))))),"")</f>
        <v/>
      </c>
      <c r="O146" s="67" t="str">
        <f>IF(Codes!Q152&lt;&gt;"",IF(Codes!Q152=1,100,IF(Codes!Q152=9,Paramètres!$D$162,IF(Codes!Q152=2,Paramètres!$D$163,IF(Codes!Q152=3,Paramètres!$D$164,IF(Codes!Q152="A","",0))))),"")</f>
        <v/>
      </c>
      <c r="P146" s="67" t="str">
        <f>IF(Codes!R152&lt;&gt;"",IF(Codes!R152=1,100,IF(Codes!R152=9,Paramètres!$D$162,IF(Codes!R152=2,Paramètres!$D$163,IF(Codes!R152=3,Paramètres!$D$164,IF(Codes!R152="A","",0))))),"")</f>
        <v/>
      </c>
      <c r="Q146" s="67" t="str">
        <f>IF(Codes!S152&lt;&gt;"",IF(Codes!S152=1,100,IF(Codes!S152=9,Paramètres!$D$162,IF(Codes!S152=2,Paramètres!$D$163,IF(Codes!S152=3,Paramètres!$D$164,IF(Codes!S152="A","",0))))),"")</f>
        <v/>
      </c>
      <c r="R146" s="67" t="str">
        <f>IF(Codes!T152&lt;&gt;"",IF(Codes!T152=1,100,IF(Codes!T152=9,Paramètres!$D$162,IF(Codes!T152=2,Paramètres!$D$163,IF(Codes!T152=3,Paramètres!$D$164,IF(Codes!T152="A","",0))))),"")</f>
        <v/>
      </c>
      <c r="S146" s="67" t="str">
        <f>IF(Codes!U152&lt;&gt;"",IF(Codes!U152=1,100,IF(Codes!U152=9,Paramètres!$D$162,IF(Codes!U152=2,Paramètres!$D$163,IF(Codes!U152=3,Paramètres!$D$164,IF(Codes!U152="A","",0))))),"")</f>
        <v/>
      </c>
      <c r="T146" s="67" t="str">
        <f>IF(Codes!V152&lt;&gt;"",IF(Codes!V152=1,100,IF(Codes!V152=9,Paramètres!$D$162,IF(Codes!V152=2,Paramètres!$D$163,IF(Codes!V152=3,Paramètres!$D$164,IF(Codes!V152="A","",0))))),"")</f>
        <v/>
      </c>
      <c r="U146" s="67" t="str">
        <f>IF(Codes!W152&lt;&gt;"",IF(Codes!W152=1,100,IF(Codes!W152=9,Paramètres!$D$162,IF(Codes!W152=2,Paramètres!$D$163,IF(Codes!W152=3,Paramètres!$D$164,IF(Codes!W152="A","",0))))),"")</f>
        <v/>
      </c>
      <c r="V146" s="67" t="str">
        <f>IF(Codes!X152&lt;&gt;"",IF(Codes!X152=1,100,IF(Codes!X152=9,Paramètres!$D$162,IF(Codes!X152=2,Paramètres!$D$163,IF(Codes!X152=3,Paramètres!$D$164,IF(Codes!X152="A","",0))))),"")</f>
        <v/>
      </c>
      <c r="W146" s="67" t="str">
        <f>IF(Codes!Y152&lt;&gt;"",IF(Codes!Y152=1,100,IF(Codes!Y152=9,Paramètres!$D$162,IF(Codes!Y152=2,Paramètres!$D$163,IF(Codes!Y152=3,Paramètres!$D$164,IF(Codes!Y152="A","",0))))),"")</f>
        <v/>
      </c>
      <c r="X146" s="67" t="str">
        <f>IF(Codes!Z152&lt;&gt;"",IF(Codes!Z152=1,100,IF(Codes!Z152=9,Paramètres!$D$162,IF(Codes!Z152=2,Paramètres!$D$163,IF(Codes!Z152=3,Paramètres!$D$164,IF(Codes!Z152="A","",0))))),"")</f>
        <v/>
      </c>
      <c r="Y146" s="67" t="str">
        <f>IF(Codes!AA152&lt;&gt;"",IF(Codes!AA152=1,100,IF(Codes!AA152=9,Paramètres!$D$162,IF(Codes!AA152=2,Paramètres!$D$163,IF(Codes!AA152=3,Paramètres!$D$164,IF(Codes!AA152="A","",0))))),"")</f>
        <v/>
      </c>
      <c r="Z146" s="67" t="str">
        <f>IF(Codes!AB152&lt;&gt;"",IF(Codes!AB152=1,100,IF(Codes!AB152=9,Paramètres!$D$162,IF(Codes!AB152=2,Paramètres!$D$163,IF(Codes!AB152=3,Paramètres!$D$164,IF(Codes!AB152="A","",0))))),"")</f>
        <v/>
      </c>
      <c r="AA146" s="67" t="str">
        <f>IF(Codes!AC152&lt;&gt;"",IF(Codes!AC152=1,100,IF(Codes!AC152=9,Paramètres!$D$162,IF(Codes!AC152=2,Paramètres!$D$163,IF(Codes!AC152=3,Paramètres!$D$164,IF(Codes!AC152="A","",0))))),"")</f>
        <v/>
      </c>
      <c r="AB146" s="67" t="str">
        <f>IF(Codes!AD152&lt;&gt;"",IF(Codes!AD152=1,100,IF(Codes!AD152=9,Paramètres!$D$162,IF(Codes!AD152=2,Paramètres!$D$163,IF(Codes!AD152=3,Paramètres!$D$164,IF(Codes!AD152="A","",0))))),"")</f>
        <v/>
      </c>
      <c r="AC146" s="67" t="str">
        <f>IF(Codes!AE152&lt;&gt;"",IF(Codes!AE152=1,100,IF(Codes!AE152=9,Paramètres!$D$162,IF(Codes!AE152=2,Paramètres!$D$163,IF(Codes!AE152=3,Paramètres!$D$164,IF(Codes!AE152="A","",0))))),"")</f>
        <v/>
      </c>
      <c r="AD146" s="67" t="str">
        <f>IF(Codes!AF152&lt;&gt;"",IF(Codes!AF152=1,100,IF(Codes!AF152=9,Paramètres!$D$162,IF(Codes!AF152=2,Paramètres!$D$163,IF(Codes!AF152=3,Paramètres!$D$164,IF(Codes!AF152="A","",0))))),"")</f>
        <v/>
      </c>
      <c r="AE146" s="67" t="str">
        <f>IF(Codes!AG152&lt;&gt;"",IF(Codes!AG152=1,100,IF(Codes!AG152=9,Paramètres!$D$162,IF(Codes!AG152=2,Paramètres!$D$163,IF(Codes!AG152=3,Paramètres!$D$164,IF(Codes!AG152="A","",0))))),"")</f>
        <v/>
      </c>
      <c r="AF146" s="67" t="str">
        <f>IF(Codes!AH152&lt;&gt;"",IF(Codes!AH152=1,100,IF(Codes!AH152=9,Paramètres!$D$162,IF(Codes!AH152=2,Paramètres!$D$163,IF(Codes!AH152=3,Paramètres!$D$164,IF(Codes!AH152="A","",0))))),"")</f>
        <v/>
      </c>
      <c r="AG146" s="67" t="str">
        <f>IF(Codes!AI152&lt;&gt;"",IF(Codes!AI152=1,100,IF(Codes!AI152=9,Paramètres!$D$162,IF(Codes!AI152=2,Paramètres!$D$163,IF(Codes!AI152=3,Paramètres!$D$164,IF(Codes!AI152="A","",0))))),"")</f>
        <v/>
      </c>
      <c r="AH146" s="67" t="str">
        <f>IF(Codes!AJ152&lt;&gt;"",IF(Codes!AJ152=1,100,IF(Codes!AJ152=9,Paramètres!$D$162,IF(Codes!AJ152=2,Paramètres!$D$163,IF(Codes!AJ152=3,Paramètres!$D$164,IF(Codes!AJ152="A","",0))))),"")</f>
        <v/>
      </c>
      <c r="AI146" s="67" t="str">
        <f>IF(Codes!AK152&lt;&gt;"",IF(Codes!AK152=1,100,IF(Codes!AK152=9,Paramètres!$D$162,IF(Codes!AK152=2,Paramètres!$D$163,IF(Codes!AK152=3,Paramètres!$D$164,IF(Codes!AK152="A","",0))))),"")</f>
        <v/>
      </c>
      <c r="AJ146" s="67" t="str">
        <f>IF(Codes!AL152&lt;&gt;"",IF(Codes!AL152=1,100,IF(Codes!AL152=9,Paramètres!$D$162,IF(Codes!AL152=2,Paramètres!$D$163,IF(Codes!AL152=3,Paramètres!$D$164,IF(Codes!AL152="A","",0))))),"")</f>
        <v/>
      </c>
      <c r="AK146" s="67" t="str">
        <f>IF(Codes!AM152&lt;&gt;"",IF(Codes!AM152=1,100,IF(Codes!AM152=9,Paramètres!$D$162,IF(Codes!AM152=2,Paramètres!$D$163,IF(Codes!AM152=3,Paramètres!$D$164,IF(Codes!AM152="A","",0))))),"")</f>
        <v/>
      </c>
      <c r="AL146" s="67" t="str">
        <f>IF(Codes!AN152&lt;&gt;"",IF(Codes!AN152=1,100,IF(Codes!AN152=9,Paramètres!$D$162,IF(Codes!AN152=2,Paramètres!$D$163,IF(Codes!AN152=3,Paramètres!$D$164,IF(Codes!AN152="A","",0))))),"")</f>
        <v/>
      </c>
      <c r="AM146" s="67" t="str">
        <f>IF(Codes!AO152&lt;&gt;"",IF(Codes!AO152=1,100,IF(Codes!AO152=9,50,IF(Codes!AO152=2,Paramètres!$D$163,IF(Codes!AO152=3,Paramètres!$D$164,IF(Codes!AO152="A","",0))))),"")</f>
        <v/>
      </c>
      <c r="AN146" s="67" t="str">
        <f>IF(Codes!AP152&lt;&gt;"",IF(Codes!AP152=1,100,IF(Codes!AP152=9,50,IF(Codes!AP152=2,Paramètres!$D$163,IF(Codes!AP152=3,Paramètres!$D$164,IF(Codes!AP152="A","",0))))),"")</f>
        <v/>
      </c>
      <c r="AO146" s="67" t="str">
        <f>IF(Codes!AQ152&lt;&gt;"",IF(Codes!AQ152=1,100,IF(Codes!AQ152=9,50,IF(Codes!AQ152=2,Paramètres!$D$163,IF(Codes!AQ152=3,Paramètres!$D$164,IF(Codes!AQ152="A","",0))))),"")</f>
        <v/>
      </c>
      <c r="AP146" s="67" t="str">
        <f>IF(Codes!AR152&lt;&gt;"",IF(Codes!AR152=1,100,IF(Codes!AR152=9,50,IF(Codes!AR152=2,Paramètres!$D$163,IF(Codes!AR152=3,Paramètres!$D$164,IF(Codes!AR152="A","",0))))),"")</f>
        <v/>
      </c>
      <c r="AQ146" s="67" t="str">
        <f>IF(Codes!AS152&lt;&gt;"",IF(Codes!AS152=1,100,IF(Codes!AS152=9,Paramètres!$D$162,IF(Codes!AS152=2,Paramètres!$D$163,IF(Codes!AS152=3,Paramètres!$D$164,IF(Codes!AS152="A","",0))))),"")</f>
        <v/>
      </c>
      <c r="AR146" s="67" t="str">
        <f>IF(Codes!AT152&lt;&gt;"",IF(Codes!AT152=1,100,IF(Codes!AT152=9,50,IF(Codes!AT152=2,Paramètres!$D$163,IF(Codes!AT152=3,Paramètres!$D$164,IF(Codes!AT152="A","",0))))),"")</f>
        <v/>
      </c>
      <c r="AS146" s="67" t="str">
        <f>IF(Codes!AU152&lt;&gt;"",IF(Codes!AU152=1,100,IF(Codes!AU152=9,Paramètres!$D$162,IF(Codes!AU152=2,Paramètres!$D$163,IF(Codes!AU152=3,Paramètres!$D$164,IF(Codes!AU152="A","",0))))),"")</f>
        <v/>
      </c>
      <c r="AT146" s="67" t="str">
        <f>IF(Codes!AV152&lt;&gt;"",IF(Codes!AV152=1,100,IF(Codes!AV152=9,50,IF(Codes!AV152=2,Paramètres!$D$163,IF(Codes!AV152=3,Paramètres!$D$164,IF(Codes!AV152="A","",0))))),"")</f>
        <v/>
      </c>
      <c r="AU146" s="67" t="str">
        <f>IF(Codes!AW152&lt;&gt;"",IF(Codes!AW152=1,100,IF(Codes!AW152=9,Paramètres!$D$162,IF(Codes!AW152=2,Paramètres!$D$163,IF(Codes!AW152=3,Paramètres!$D$164,IF(Codes!AW152="A","",0))))),"")</f>
        <v/>
      </c>
      <c r="AV146" s="67" t="str">
        <f>IF(Codes!AX152&lt;&gt;"",IF(Codes!AX152=1,100,IF(Codes!AX152=9,Paramètres!$D$162,IF(Codes!AX152=2,Paramètres!$D$163,IF(Codes!AX152=3,Paramètres!$D$164,IF(Codes!AX152="A","",0))))),"")</f>
        <v/>
      </c>
      <c r="AW146" s="67" t="str">
        <f>IF(Codes!AY152&lt;&gt;"",IF(Codes!AY152=1,100,IF(Codes!AY152=9,Paramètres!$D$162,IF(Codes!AY152=2,Paramètres!$D$163,IF(Codes!AY152=3,Paramètres!$D$164,IF(Codes!AY152="A","",0))))),"")</f>
        <v/>
      </c>
      <c r="AX146" s="67" t="str">
        <f>IF(Codes!AZ152&lt;&gt;"",IF(Codes!AZ152=1,100,IF(Codes!AZ152=9,50,IF(Codes!AZ152=2,Paramètres!$D$163,IF(Codes!AZ152=3,Paramètres!$D$164,IF(Codes!AZ152="A","",0))))),"")</f>
        <v/>
      </c>
      <c r="AY146" s="67" t="str">
        <f>IF(Codes!BA152&lt;&gt;"",IF(Codes!BA152=1,100,IF(Codes!BA152=9,Paramètres!$D$162,IF(Codes!BA152=2,Paramètres!$D$163,IF(Codes!BA152=3,Paramètres!$D$164,IF(Codes!BA152="A","",0))))),"")</f>
        <v/>
      </c>
      <c r="AZ146" s="67" t="str">
        <f>IF(Codes!BB152&lt;&gt;"",IF(Codes!BB152=1,100,IF(Codes!BB152=9,Paramètres!$D$162,IF(Codes!BB152=2,Paramètres!$D$163,IF(Codes!BB152=3,Paramètres!$D$164,IF(Codes!BB152="A","",0))))),"")</f>
        <v/>
      </c>
      <c r="BA146" s="67" t="str">
        <f>IF(Codes!BC152&lt;&gt;"",IF(Codes!BC152=1,100,IF(Codes!BC152=9,Paramètres!$D$162,IF(Codes!BC152=2,Paramètres!$D$163,IF(Codes!BC152=3,Paramètres!$D$164,IF(Codes!BC152="A","",0))))),"")</f>
        <v/>
      </c>
      <c r="BB146" s="67" t="str">
        <f>IF(Codes!BD152&lt;&gt;"",IF(Codes!BD152=1,100,IF(Codes!BD152=9,Paramètres!$D$162,IF(Codes!BD152=2,Paramètres!$D$163,IF(Codes!BD152=3,Paramètres!$D$164,IF(Codes!BD152="A","",0))))),"")</f>
        <v/>
      </c>
      <c r="BC146" s="67" t="str">
        <f>IF(Codes!BE152&lt;&gt;"",IF(Codes!BE152=1,100,IF(Codes!BE152=9,Paramètres!$D$162,IF(Codes!BE152=2,Paramètres!$D$163,IF(Codes!BE152=3,Paramètres!$D$164,IF(Codes!BE152="A","",0))))),"")</f>
        <v/>
      </c>
      <c r="BD146" s="67" t="str">
        <f>IF(Codes!BF152&lt;&gt;"",IF(Codes!BF152=1,100,IF(Codes!BF152=9,Paramètres!$D$162,IF(Codes!BF152=2,Paramètres!$D$163,IF(Codes!BF152=3,Paramètres!$D$164,IF(Codes!BF152="A","",0))))),"")</f>
        <v/>
      </c>
      <c r="BE146" s="67" t="str">
        <f>IF(Codes!BG152&lt;&gt;"",IF(Codes!BG152=1,100,IF(Codes!BG152=9,Paramètres!$D$162,IF(Codes!BG152=2,Paramètres!$D$163,IF(Codes!BG152=3,Paramètres!$D$164,IF(Codes!BG152="A","",0))))),"")</f>
        <v/>
      </c>
      <c r="BF146" s="67" t="str">
        <f>IF(Codes!BH152&lt;&gt;"",IF(Codes!BH152=1,100,IF(Codes!BH152=9,Paramètres!$D$162,IF(Codes!BH152=2,Paramètres!$D$163,IF(Codes!BH152=3,Paramètres!$D$164,IF(Codes!BH152="A","",0))))),"")</f>
        <v/>
      </c>
      <c r="BG146" s="67" t="str">
        <f>IF(Codes!BI152&lt;&gt;"",IF(Codes!BI152=1,100,IF(Codes!BI152=9,Paramètres!$D$162,IF(Codes!BI152=2,Paramètres!$D$163,IF(Codes!BI152=3,Paramètres!$D$164,IF(Codes!BI152="A","",0))))),"")</f>
        <v/>
      </c>
      <c r="BH146" s="67" t="str">
        <f>IF(Codes!BJ152&lt;&gt;"",IF(Codes!BJ152=1,100,IF(Codes!BJ152=9,50,IF(Codes!BJ152=2,Paramètres!$D$163,IF(Codes!BJ152=3,Paramètres!$D$164,IF(Codes!BJ152="A","",0))))),"")</f>
        <v/>
      </c>
      <c r="BI146" s="67" t="str">
        <f>IF(Codes!BK152&lt;&gt;"",IF(Codes!BK152=1,100,IF(Codes!BK152=9,Paramètres!$D$162,IF(Codes!BK152=2,Paramètres!$D$163,IF(Codes!BK152=3,Paramètres!$D$164,IF(Codes!BK152="A","",0))))),"")</f>
        <v/>
      </c>
      <c r="BJ146" s="67" t="str">
        <f>IF(Codes!BL152&lt;&gt;"",IF(Codes!BL152=1,100,IF(Codes!BL152=9,Paramètres!$D$162,IF(Codes!BL152=2,Paramètres!$D$163,IF(Codes!BL152=3,Paramètres!$D$164,IF(Codes!BL152="A","",0))))),"")</f>
        <v/>
      </c>
      <c r="BK146" s="67" t="str">
        <f>IF(Codes!BM152&lt;&gt;"",IF(Codes!BM152=1,100,IF(Codes!BM152=9,Paramètres!$D$162,IF(Codes!BM152=2,Paramètres!$D$163,IF(Codes!BM152=3,Paramètres!$D$164,IF(Codes!BM152="A","",0))))),"")</f>
        <v/>
      </c>
      <c r="BL146" s="67" t="str">
        <f>IF(Codes!BN152&lt;&gt;"",IF(Codes!BN152=1,100,IF(Codes!BN152=9,Paramètres!$D$162,IF(Codes!BN152=2,Paramètres!$D$163,IF(Codes!BN152=3,Paramètres!$D$164,IF(Codes!BN152="A","",0))))),"")</f>
        <v/>
      </c>
      <c r="BM146" s="67" t="str">
        <f>IF(Codes!BO152&lt;&gt;"",IF(Codes!BO152=1,100,IF(Codes!BO152=9,Paramètres!$D$162,IF(Codes!BO152=2,Paramètres!$D$163,IF(Codes!BO152=3,Paramètres!$D$164,IF(Codes!BO152="A","",0))))),"")</f>
        <v/>
      </c>
      <c r="BN146" s="67" t="str">
        <f>IF(Codes!BP152&lt;&gt;"",IF(Codes!BP152=1,100,IF(Codes!BP152=9,Paramètres!$D$162,IF(Codes!BP152=2,Paramètres!$D$163,IF(Codes!BP152=3,Paramètres!$D$164,IF(Codes!BP152="A","",0))))),"")</f>
        <v/>
      </c>
      <c r="BO146" s="67" t="str">
        <f>IF(Codes!BQ152&lt;&gt;"",IF(Codes!BQ152=1,100,IF(Codes!BQ152=9,Paramètres!$D$162,IF(Codes!BQ152=2,Paramètres!$D$163,IF(Codes!BQ152=3,Paramètres!$D$164,IF(Codes!BQ152="A","",0))))),"")</f>
        <v/>
      </c>
      <c r="BP146" s="67" t="str">
        <f>IF(Codes!BR152&lt;&gt;"",IF(Codes!BR152=1,100,IF(Codes!BR152=9,Paramètres!$D$162,IF(Codes!BR152=2,Paramètres!$D$163,IF(Codes!BR152=3,Paramètres!$D$164,IF(Codes!BR152="A","",0))))),"")</f>
        <v/>
      </c>
      <c r="BQ146" s="67" t="str">
        <f>IF(Codes!BS152&lt;&gt;"",IF(Codes!BS152=1,100,IF(Codes!BS152=9,Paramètres!$D$162,IF(Codes!BS152=2,Paramètres!$D$163,IF(Codes!BS152=3,Paramètres!$D$164,IF(Codes!BS152="A","",0))))),"")</f>
        <v/>
      </c>
      <c r="BR146" s="67" t="str">
        <f>IF(Codes!BT152&lt;&gt;"",IF(Codes!BT152=1,100,IF(Codes!BT152=9,Paramètres!$D$162,IF(Codes!BT152=2,Paramètres!$D$163,IF(Codes!BT152=3,Paramètres!$D$164,IF(Codes!BT152="A","",0))))),"")</f>
        <v/>
      </c>
      <c r="BS146" s="67" t="str">
        <f>IF(Codes!BU152&lt;&gt;"",IF(Codes!BU152=1,100,IF(Codes!BU152=9,Paramètres!$D$162,IF(Codes!BU152=2,Paramètres!$D$163,IF(Codes!BU152=3,Paramètres!$D$164,IF(Codes!BU152="A","",0))))),"")</f>
        <v/>
      </c>
      <c r="BT146" s="67" t="str">
        <f>Codes!C152</f>
        <v/>
      </c>
    </row>
    <row r="147" spans="1:72" s="70" customFormat="1" ht="23.25">
      <c r="A147" s="69" t="str">
        <f>Codes!C153</f>
        <v/>
      </c>
      <c r="B147" s="67" t="str">
        <f>IF(Codes!D153&lt;&gt;"",IF(Codes!D153=1,100,IF(Codes!D153=9,Paramètres!$D$162,IF(Codes!D153=2,Paramètres!$D$163,IF(Codes!D153=3,Paramètres!$D$164,IF(Codes!D153="A","",0))))),"")</f>
        <v/>
      </c>
      <c r="C147" s="67" t="str">
        <f>IF(Codes!E153&lt;&gt;"",IF(Codes!E153=1,100,IF(Codes!E153=9,Paramètres!$D$162,IF(Codes!E153=2,Paramètres!$D$163,IF(Codes!E153=3,Paramètres!$D$164,IF(Codes!E153="A","",0))))),"")</f>
        <v/>
      </c>
      <c r="D147" s="67" t="str">
        <f>IF(Codes!F153&lt;&gt;"",IF(Codes!F153=1,100,IF(Codes!F153=9,Paramètres!$D$162,IF(Codes!F153=2,Paramètres!$D$163,IF(Codes!F153=3,Paramètres!$D$164,IF(Codes!F153="A","",0))))),"")</f>
        <v/>
      </c>
      <c r="E147" s="67" t="str">
        <f>IF(Codes!G153&lt;&gt;"",IF(Codes!G153=1,100,IF(Codes!G153=9,Paramètres!$D$162,IF(Codes!G153=2,Paramètres!$D$163,IF(Codes!G153=3,Paramètres!$D$164,IF(Codes!G153="A","",0))))),"")</f>
        <v/>
      </c>
      <c r="F147" s="67" t="str">
        <f>IF(Codes!H153&lt;&gt;"",IF(Codes!H153=1,100,IF(Codes!H153=9,Paramètres!$D$162,IF(Codes!H153=2,Paramètres!$D$163,IF(Codes!H153=3,Paramètres!$D$164,IF(Codes!H153="A","",0))))),"")</f>
        <v/>
      </c>
      <c r="G147" s="67" t="str">
        <f>IF(Codes!I153&lt;&gt;"",IF(Codes!I153=1,100,IF(Codes!I153=9,Paramètres!$D$162,IF(Codes!I153=2,Paramètres!$D$163,IF(Codes!I153=3,Paramètres!$D$164,IF(Codes!I153="A","",0))))),"")</f>
        <v/>
      </c>
      <c r="H147" s="67" t="str">
        <f>IF(Codes!J153&lt;&gt;"",IF(Codes!J153=1,100,IF(Codes!J153=9,Paramètres!$D$162,IF(Codes!J153=2,Paramètres!$D$163,IF(Codes!J153=3,Paramètres!$D$164,IF(Codes!J153="A","",0))))),"")</f>
        <v/>
      </c>
      <c r="I147" s="67" t="str">
        <f>IF(Codes!K153&lt;&gt;"",IF(Codes!K153=1,100,IF(Codes!K153=9,Paramètres!$D$162,IF(Codes!K153=2,Paramètres!$D$163,IF(Codes!K153=3,Paramètres!$D$164,IF(Codes!K153="A","",0))))),"")</f>
        <v/>
      </c>
      <c r="J147" s="67" t="str">
        <f>IF(Codes!L153&lt;&gt;"",IF(Codes!L153=1,100,IF(Codes!L153=9,Paramètres!$D$162,IF(Codes!L153=2,Paramètres!$D$163,IF(Codes!L153=3,Paramètres!$D$164,IF(Codes!L153="A","",0))))),"")</f>
        <v/>
      </c>
      <c r="K147" s="67" t="str">
        <f>IF(Codes!M153&lt;&gt;"",IF(Codes!M153=1,100,IF(Codes!M153=9,Paramètres!$D$162,IF(Codes!M153=2,Paramètres!$D$163,IF(Codes!M153=3,Paramètres!$D$164,IF(Codes!M153="A","",0))))),"")</f>
        <v/>
      </c>
      <c r="L147" s="67" t="str">
        <f>IF(Codes!N153&lt;&gt;"",IF(Codes!N153=1,100,IF(Codes!N153=9,Paramètres!$D$162,IF(Codes!N153=2,Paramètres!$D$163,IF(Codes!N153=3,Paramètres!$D$164,IF(Codes!N153="A","",0))))),"")</f>
        <v/>
      </c>
      <c r="M147" s="67" t="str">
        <f>IF(Codes!O153&lt;&gt;"",IF(Codes!O153=1,100,IF(Codes!O153=9,Paramètres!$D$162,IF(Codes!O153=2,Paramètres!$D$163,IF(Codes!O153=3,Paramètres!$D$164,IF(Codes!O153="A","",0))))),"")</f>
        <v/>
      </c>
      <c r="N147" s="67" t="str">
        <f>IF(Codes!P153&lt;&gt;"",IF(Codes!P153=1,100,IF(Codes!P153=9,Paramètres!$D$162,IF(Codes!P153=2,Paramètres!$D$163,IF(Codes!P153=3,Paramètres!$D$164,IF(Codes!P153="A","",0))))),"")</f>
        <v/>
      </c>
      <c r="O147" s="67" t="str">
        <f>IF(Codes!Q153&lt;&gt;"",IF(Codes!Q153=1,100,IF(Codes!Q153=9,Paramètres!$D$162,IF(Codes!Q153=2,Paramètres!$D$163,IF(Codes!Q153=3,Paramètres!$D$164,IF(Codes!Q153="A","",0))))),"")</f>
        <v/>
      </c>
      <c r="P147" s="67" t="str">
        <f>IF(Codes!R153&lt;&gt;"",IF(Codes!R153=1,100,IF(Codes!R153=9,Paramètres!$D$162,IF(Codes!R153=2,Paramètres!$D$163,IF(Codes!R153=3,Paramètres!$D$164,IF(Codes!R153="A","",0))))),"")</f>
        <v/>
      </c>
      <c r="Q147" s="67" t="str">
        <f>IF(Codes!S153&lt;&gt;"",IF(Codes!S153=1,100,IF(Codes!S153=9,Paramètres!$D$162,IF(Codes!S153=2,Paramètres!$D$163,IF(Codes!S153=3,Paramètres!$D$164,IF(Codes!S153="A","",0))))),"")</f>
        <v/>
      </c>
      <c r="R147" s="67" t="str">
        <f>IF(Codes!T153&lt;&gt;"",IF(Codes!T153=1,100,IF(Codes!T153=9,Paramètres!$D$162,IF(Codes!T153=2,Paramètres!$D$163,IF(Codes!T153=3,Paramètres!$D$164,IF(Codes!T153="A","",0))))),"")</f>
        <v/>
      </c>
      <c r="S147" s="67" t="str">
        <f>IF(Codes!U153&lt;&gt;"",IF(Codes!U153=1,100,IF(Codes!U153=9,Paramètres!$D$162,IF(Codes!U153=2,Paramètres!$D$163,IF(Codes!U153=3,Paramètres!$D$164,IF(Codes!U153="A","",0))))),"")</f>
        <v/>
      </c>
      <c r="T147" s="67" t="str">
        <f>IF(Codes!V153&lt;&gt;"",IF(Codes!V153=1,100,IF(Codes!V153=9,Paramètres!$D$162,IF(Codes!V153=2,Paramètres!$D$163,IF(Codes!V153=3,Paramètres!$D$164,IF(Codes!V153="A","",0))))),"")</f>
        <v/>
      </c>
      <c r="U147" s="67" t="str">
        <f>IF(Codes!W153&lt;&gt;"",IF(Codes!W153=1,100,IF(Codes!W153=9,Paramètres!$D$162,IF(Codes!W153=2,Paramètres!$D$163,IF(Codes!W153=3,Paramètres!$D$164,IF(Codes!W153="A","",0))))),"")</f>
        <v/>
      </c>
      <c r="V147" s="67" t="str">
        <f>IF(Codes!X153&lt;&gt;"",IF(Codes!X153=1,100,IF(Codes!X153=9,Paramètres!$D$162,IF(Codes!X153=2,Paramètres!$D$163,IF(Codes!X153=3,Paramètres!$D$164,IF(Codes!X153="A","",0))))),"")</f>
        <v/>
      </c>
      <c r="W147" s="67" t="str">
        <f>IF(Codes!Y153&lt;&gt;"",IF(Codes!Y153=1,100,IF(Codes!Y153=9,Paramètres!$D$162,IF(Codes!Y153=2,Paramètres!$D$163,IF(Codes!Y153=3,Paramètres!$D$164,IF(Codes!Y153="A","",0))))),"")</f>
        <v/>
      </c>
      <c r="X147" s="67" t="str">
        <f>IF(Codes!Z153&lt;&gt;"",IF(Codes!Z153=1,100,IF(Codes!Z153=9,Paramètres!$D$162,IF(Codes!Z153=2,Paramètres!$D$163,IF(Codes!Z153=3,Paramètres!$D$164,IF(Codes!Z153="A","",0))))),"")</f>
        <v/>
      </c>
      <c r="Y147" s="67" t="str">
        <f>IF(Codes!AA153&lt;&gt;"",IF(Codes!AA153=1,100,IF(Codes!AA153=9,Paramètres!$D$162,IF(Codes!AA153=2,Paramètres!$D$163,IF(Codes!AA153=3,Paramètres!$D$164,IF(Codes!AA153="A","",0))))),"")</f>
        <v/>
      </c>
      <c r="Z147" s="67" t="str">
        <f>IF(Codes!AB153&lt;&gt;"",IF(Codes!AB153=1,100,IF(Codes!AB153=9,Paramètres!$D$162,IF(Codes!AB153=2,Paramètres!$D$163,IF(Codes!AB153=3,Paramètres!$D$164,IF(Codes!AB153="A","",0))))),"")</f>
        <v/>
      </c>
      <c r="AA147" s="67" t="str">
        <f>IF(Codes!AC153&lt;&gt;"",IF(Codes!AC153=1,100,IF(Codes!AC153=9,Paramètres!$D$162,IF(Codes!AC153=2,Paramètres!$D$163,IF(Codes!AC153=3,Paramètres!$D$164,IF(Codes!AC153="A","",0))))),"")</f>
        <v/>
      </c>
      <c r="AB147" s="67" t="str">
        <f>IF(Codes!AD153&lt;&gt;"",IF(Codes!AD153=1,100,IF(Codes!AD153=9,Paramètres!$D$162,IF(Codes!AD153=2,Paramètres!$D$163,IF(Codes!AD153=3,Paramètres!$D$164,IF(Codes!AD153="A","",0))))),"")</f>
        <v/>
      </c>
      <c r="AC147" s="67" t="str">
        <f>IF(Codes!AE153&lt;&gt;"",IF(Codes!AE153=1,100,IF(Codes!AE153=9,Paramètres!$D$162,IF(Codes!AE153=2,Paramètres!$D$163,IF(Codes!AE153=3,Paramètres!$D$164,IF(Codes!AE153="A","",0))))),"")</f>
        <v/>
      </c>
      <c r="AD147" s="67" t="str">
        <f>IF(Codes!AF153&lt;&gt;"",IF(Codes!AF153=1,100,IF(Codes!AF153=9,Paramètres!$D$162,IF(Codes!AF153=2,Paramètres!$D$163,IF(Codes!AF153=3,Paramètres!$D$164,IF(Codes!AF153="A","",0))))),"")</f>
        <v/>
      </c>
      <c r="AE147" s="67" t="str">
        <f>IF(Codes!AG153&lt;&gt;"",IF(Codes!AG153=1,100,IF(Codes!AG153=9,Paramètres!$D$162,IF(Codes!AG153=2,Paramètres!$D$163,IF(Codes!AG153=3,Paramètres!$D$164,IF(Codes!AG153="A","",0))))),"")</f>
        <v/>
      </c>
      <c r="AF147" s="67" t="str">
        <f>IF(Codes!AH153&lt;&gt;"",IF(Codes!AH153=1,100,IF(Codes!AH153=9,Paramètres!$D$162,IF(Codes!AH153=2,Paramètres!$D$163,IF(Codes!AH153=3,Paramètres!$D$164,IF(Codes!AH153="A","",0))))),"")</f>
        <v/>
      </c>
      <c r="AG147" s="67" t="str">
        <f>IF(Codes!AI153&lt;&gt;"",IF(Codes!AI153=1,100,IF(Codes!AI153=9,Paramètres!$D$162,IF(Codes!AI153=2,Paramètres!$D$163,IF(Codes!AI153=3,Paramètres!$D$164,IF(Codes!AI153="A","",0))))),"")</f>
        <v/>
      </c>
      <c r="AH147" s="67" t="str">
        <f>IF(Codes!AJ153&lt;&gt;"",IF(Codes!AJ153=1,100,IF(Codes!AJ153=9,Paramètres!$D$162,IF(Codes!AJ153=2,Paramètres!$D$163,IF(Codes!AJ153=3,Paramètres!$D$164,IF(Codes!AJ153="A","",0))))),"")</f>
        <v/>
      </c>
      <c r="AI147" s="67" t="str">
        <f>IF(Codes!AK153&lt;&gt;"",IF(Codes!AK153=1,100,IF(Codes!AK153=9,Paramètres!$D$162,IF(Codes!AK153=2,Paramètres!$D$163,IF(Codes!AK153=3,Paramètres!$D$164,IF(Codes!AK153="A","",0))))),"")</f>
        <v/>
      </c>
      <c r="AJ147" s="67" t="str">
        <f>IF(Codes!AL153&lt;&gt;"",IF(Codes!AL153=1,100,IF(Codes!AL153=9,Paramètres!$D$162,IF(Codes!AL153=2,Paramètres!$D$163,IF(Codes!AL153=3,Paramètres!$D$164,IF(Codes!AL153="A","",0))))),"")</f>
        <v/>
      </c>
      <c r="AK147" s="67" t="str">
        <f>IF(Codes!AM153&lt;&gt;"",IF(Codes!AM153=1,100,IF(Codes!AM153=9,Paramètres!$D$162,IF(Codes!AM153=2,Paramètres!$D$163,IF(Codes!AM153=3,Paramètres!$D$164,IF(Codes!AM153="A","",0))))),"")</f>
        <v/>
      </c>
      <c r="AL147" s="67" t="str">
        <f>IF(Codes!AN153&lt;&gt;"",IF(Codes!AN153=1,100,IF(Codes!AN153=9,Paramètres!$D$162,IF(Codes!AN153=2,Paramètres!$D$163,IF(Codes!AN153=3,Paramètres!$D$164,IF(Codes!AN153="A","",0))))),"")</f>
        <v/>
      </c>
      <c r="AM147" s="67" t="str">
        <f>IF(Codes!AO153&lt;&gt;"",IF(Codes!AO153=1,100,IF(Codes!AO153=9,50,IF(Codes!AO153=2,Paramètres!$D$163,IF(Codes!AO153=3,Paramètres!$D$164,IF(Codes!AO153="A","",0))))),"")</f>
        <v/>
      </c>
      <c r="AN147" s="67" t="str">
        <f>IF(Codes!AP153&lt;&gt;"",IF(Codes!AP153=1,100,IF(Codes!AP153=9,50,IF(Codes!AP153=2,Paramètres!$D$163,IF(Codes!AP153=3,Paramètres!$D$164,IF(Codes!AP153="A","",0))))),"")</f>
        <v/>
      </c>
      <c r="AO147" s="67" t="str">
        <f>IF(Codes!AQ153&lt;&gt;"",IF(Codes!AQ153=1,100,IF(Codes!AQ153=9,50,IF(Codes!AQ153=2,Paramètres!$D$163,IF(Codes!AQ153=3,Paramètres!$D$164,IF(Codes!AQ153="A","",0))))),"")</f>
        <v/>
      </c>
      <c r="AP147" s="67" t="str">
        <f>IF(Codes!AR153&lt;&gt;"",IF(Codes!AR153=1,100,IF(Codes!AR153=9,50,IF(Codes!AR153=2,Paramètres!$D$163,IF(Codes!AR153=3,Paramètres!$D$164,IF(Codes!AR153="A","",0))))),"")</f>
        <v/>
      </c>
      <c r="AQ147" s="67" t="str">
        <f>IF(Codes!AS153&lt;&gt;"",IF(Codes!AS153=1,100,IF(Codes!AS153=9,Paramètres!$D$162,IF(Codes!AS153=2,Paramètres!$D$163,IF(Codes!AS153=3,Paramètres!$D$164,IF(Codes!AS153="A","",0))))),"")</f>
        <v/>
      </c>
      <c r="AR147" s="67" t="str">
        <f>IF(Codes!AT153&lt;&gt;"",IF(Codes!AT153=1,100,IF(Codes!AT153=9,50,IF(Codes!AT153=2,Paramètres!$D$163,IF(Codes!AT153=3,Paramètres!$D$164,IF(Codes!AT153="A","",0))))),"")</f>
        <v/>
      </c>
      <c r="AS147" s="67" t="str">
        <f>IF(Codes!AU153&lt;&gt;"",IF(Codes!AU153=1,100,IF(Codes!AU153=9,Paramètres!$D$162,IF(Codes!AU153=2,Paramètres!$D$163,IF(Codes!AU153=3,Paramètres!$D$164,IF(Codes!AU153="A","",0))))),"")</f>
        <v/>
      </c>
      <c r="AT147" s="67" t="str">
        <f>IF(Codes!AV153&lt;&gt;"",IF(Codes!AV153=1,100,IF(Codes!AV153=9,50,IF(Codes!AV153=2,Paramètres!$D$163,IF(Codes!AV153=3,Paramètres!$D$164,IF(Codes!AV153="A","",0))))),"")</f>
        <v/>
      </c>
      <c r="AU147" s="67" t="str">
        <f>IF(Codes!AW153&lt;&gt;"",IF(Codes!AW153=1,100,IF(Codes!AW153=9,Paramètres!$D$162,IF(Codes!AW153=2,Paramètres!$D$163,IF(Codes!AW153=3,Paramètres!$D$164,IF(Codes!AW153="A","",0))))),"")</f>
        <v/>
      </c>
      <c r="AV147" s="67" t="str">
        <f>IF(Codes!AX153&lt;&gt;"",IF(Codes!AX153=1,100,IF(Codes!AX153=9,Paramètres!$D$162,IF(Codes!AX153=2,Paramètres!$D$163,IF(Codes!AX153=3,Paramètres!$D$164,IF(Codes!AX153="A","",0))))),"")</f>
        <v/>
      </c>
      <c r="AW147" s="67" t="str">
        <f>IF(Codes!AY153&lt;&gt;"",IF(Codes!AY153=1,100,IF(Codes!AY153=9,Paramètres!$D$162,IF(Codes!AY153=2,Paramètres!$D$163,IF(Codes!AY153=3,Paramètres!$D$164,IF(Codes!AY153="A","",0))))),"")</f>
        <v/>
      </c>
      <c r="AX147" s="67" t="str">
        <f>IF(Codes!AZ153&lt;&gt;"",IF(Codes!AZ153=1,100,IF(Codes!AZ153=9,50,IF(Codes!AZ153=2,Paramètres!$D$163,IF(Codes!AZ153=3,Paramètres!$D$164,IF(Codes!AZ153="A","",0))))),"")</f>
        <v/>
      </c>
      <c r="AY147" s="67" t="str">
        <f>IF(Codes!BA153&lt;&gt;"",IF(Codes!BA153=1,100,IF(Codes!BA153=9,Paramètres!$D$162,IF(Codes!BA153=2,Paramètres!$D$163,IF(Codes!BA153=3,Paramètres!$D$164,IF(Codes!BA153="A","",0))))),"")</f>
        <v/>
      </c>
      <c r="AZ147" s="67" t="str">
        <f>IF(Codes!BB153&lt;&gt;"",IF(Codes!BB153=1,100,IF(Codes!BB153=9,Paramètres!$D$162,IF(Codes!BB153=2,Paramètres!$D$163,IF(Codes!BB153=3,Paramètres!$D$164,IF(Codes!BB153="A","",0))))),"")</f>
        <v/>
      </c>
      <c r="BA147" s="67" t="str">
        <f>IF(Codes!BC153&lt;&gt;"",IF(Codes!BC153=1,100,IF(Codes!BC153=9,Paramètres!$D$162,IF(Codes!BC153=2,Paramètres!$D$163,IF(Codes!BC153=3,Paramètres!$D$164,IF(Codes!BC153="A","",0))))),"")</f>
        <v/>
      </c>
      <c r="BB147" s="67" t="str">
        <f>IF(Codes!BD153&lt;&gt;"",IF(Codes!BD153=1,100,IF(Codes!BD153=9,Paramètres!$D$162,IF(Codes!BD153=2,Paramètres!$D$163,IF(Codes!BD153=3,Paramètres!$D$164,IF(Codes!BD153="A","",0))))),"")</f>
        <v/>
      </c>
      <c r="BC147" s="67" t="str">
        <f>IF(Codes!BE153&lt;&gt;"",IF(Codes!BE153=1,100,IF(Codes!BE153=9,Paramètres!$D$162,IF(Codes!BE153=2,Paramètres!$D$163,IF(Codes!BE153=3,Paramètres!$D$164,IF(Codes!BE153="A","",0))))),"")</f>
        <v/>
      </c>
      <c r="BD147" s="67" t="str">
        <f>IF(Codes!BF153&lt;&gt;"",IF(Codes!BF153=1,100,IF(Codes!BF153=9,Paramètres!$D$162,IF(Codes!BF153=2,Paramètres!$D$163,IF(Codes!BF153=3,Paramètres!$D$164,IF(Codes!BF153="A","",0))))),"")</f>
        <v/>
      </c>
      <c r="BE147" s="67" t="str">
        <f>IF(Codes!BG153&lt;&gt;"",IF(Codes!BG153=1,100,IF(Codes!BG153=9,Paramètres!$D$162,IF(Codes!BG153=2,Paramètres!$D$163,IF(Codes!BG153=3,Paramètres!$D$164,IF(Codes!BG153="A","",0))))),"")</f>
        <v/>
      </c>
      <c r="BF147" s="67" t="str">
        <f>IF(Codes!BH153&lt;&gt;"",IF(Codes!BH153=1,100,IF(Codes!BH153=9,Paramètres!$D$162,IF(Codes!BH153=2,Paramètres!$D$163,IF(Codes!BH153=3,Paramètres!$D$164,IF(Codes!BH153="A","",0))))),"")</f>
        <v/>
      </c>
      <c r="BG147" s="67" t="str">
        <f>IF(Codes!BI153&lt;&gt;"",IF(Codes!BI153=1,100,IF(Codes!BI153=9,Paramètres!$D$162,IF(Codes!BI153=2,Paramètres!$D$163,IF(Codes!BI153=3,Paramètres!$D$164,IF(Codes!BI153="A","",0))))),"")</f>
        <v/>
      </c>
      <c r="BH147" s="67" t="str">
        <f>IF(Codes!BJ153&lt;&gt;"",IF(Codes!BJ153=1,100,IF(Codes!BJ153=9,50,IF(Codes!BJ153=2,Paramètres!$D$163,IF(Codes!BJ153=3,Paramètres!$D$164,IF(Codes!BJ153="A","",0))))),"")</f>
        <v/>
      </c>
      <c r="BI147" s="67" t="str">
        <f>IF(Codes!BK153&lt;&gt;"",IF(Codes!BK153=1,100,IF(Codes!BK153=9,Paramètres!$D$162,IF(Codes!BK153=2,Paramètres!$D$163,IF(Codes!BK153=3,Paramètres!$D$164,IF(Codes!BK153="A","",0))))),"")</f>
        <v/>
      </c>
      <c r="BJ147" s="67" t="str">
        <f>IF(Codes!BL153&lt;&gt;"",IF(Codes!BL153=1,100,IF(Codes!BL153=9,Paramètres!$D$162,IF(Codes!BL153=2,Paramètres!$D$163,IF(Codes!BL153=3,Paramètres!$D$164,IF(Codes!BL153="A","",0))))),"")</f>
        <v/>
      </c>
      <c r="BK147" s="67" t="str">
        <f>IF(Codes!BM153&lt;&gt;"",IF(Codes!BM153=1,100,IF(Codes!BM153=9,Paramètres!$D$162,IF(Codes!BM153=2,Paramètres!$D$163,IF(Codes!BM153=3,Paramètres!$D$164,IF(Codes!BM153="A","",0))))),"")</f>
        <v/>
      </c>
      <c r="BL147" s="67" t="str">
        <f>IF(Codes!BN153&lt;&gt;"",IF(Codes!BN153=1,100,IF(Codes!BN153=9,Paramètres!$D$162,IF(Codes!BN153=2,Paramètres!$D$163,IF(Codes!BN153=3,Paramètres!$D$164,IF(Codes!BN153="A","",0))))),"")</f>
        <v/>
      </c>
      <c r="BM147" s="67" t="str">
        <f>IF(Codes!BO153&lt;&gt;"",IF(Codes!BO153=1,100,IF(Codes!BO153=9,Paramètres!$D$162,IF(Codes!BO153=2,Paramètres!$D$163,IF(Codes!BO153=3,Paramètres!$D$164,IF(Codes!BO153="A","",0))))),"")</f>
        <v/>
      </c>
      <c r="BN147" s="67" t="str">
        <f>IF(Codes!BP153&lt;&gt;"",IF(Codes!BP153=1,100,IF(Codes!BP153=9,Paramètres!$D$162,IF(Codes!BP153=2,Paramètres!$D$163,IF(Codes!BP153=3,Paramètres!$D$164,IF(Codes!BP153="A","",0))))),"")</f>
        <v/>
      </c>
      <c r="BO147" s="67" t="str">
        <f>IF(Codes!BQ153&lt;&gt;"",IF(Codes!BQ153=1,100,IF(Codes!BQ153=9,Paramètres!$D$162,IF(Codes!BQ153=2,Paramètres!$D$163,IF(Codes!BQ153=3,Paramètres!$D$164,IF(Codes!BQ153="A","",0))))),"")</f>
        <v/>
      </c>
      <c r="BP147" s="67" t="str">
        <f>IF(Codes!BR153&lt;&gt;"",IF(Codes!BR153=1,100,IF(Codes!BR153=9,Paramètres!$D$162,IF(Codes!BR153=2,Paramètres!$D$163,IF(Codes!BR153=3,Paramètres!$D$164,IF(Codes!BR153="A","",0))))),"")</f>
        <v/>
      </c>
      <c r="BQ147" s="67" t="str">
        <f>IF(Codes!BS153&lt;&gt;"",IF(Codes!BS153=1,100,IF(Codes!BS153=9,Paramètres!$D$162,IF(Codes!BS153=2,Paramètres!$D$163,IF(Codes!BS153=3,Paramètres!$D$164,IF(Codes!BS153="A","",0))))),"")</f>
        <v/>
      </c>
      <c r="BR147" s="67" t="str">
        <f>IF(Codes!BT153&lt;&gt;"",IF(Codes!BT153=1,100,IF(Codes!BT153=9,Paramètres!$D$162,IF(Codes!BT153=2,Paramètres!$D$163,IF(Codes!BT153=3,Paramètres!$D$164,IF(Codes!BT153="A","",0))))),"")</f>
        <v/>
      </c>
      <c r="BS147" s="67" t="str">
        <f>IF(Codes!BU153&lt;&gt;"",IF(Codes!BU153=1,100,IF(Codes!BU153=9,Paramètres!$D$162,IF(Codes!BU153=2,Paramètres!$D$163,IF(Codes!BU153=3,Paramètres!$D$164,IF(Codes!BU153="A","",0))))),"")</f>
        <v/>
      </c>
      <c r="BT147" s="67" t="str">
        <f>Codes!C153</f>
        <v/>
      </c>
    </row>
    <row r="148" spans="1:72" s="70" customFormat="1" ht="23.25">
      <c r="A148" s="69" t="str">
        <f>Codes!C154</f>
        <v/>
      </c>
      <c r="B148" s="67" t="str">
        <f>IF(Codes!D154&lt;&gt;"",IF(Codes!D154=1,100,IF(Codes!D154=9,Paramètres!$D$162,IF(Codes!D154=2,Paramètres!$D$163,IF(Codes!D154=3,Paramètres!$D$164,IF(Codes!D154="A","",0))))),"")</f>
        <v/>
      </c>
      <c r="C148" s="67" t="str">
        <f>IF(Codes!E154&lt;&gt;"",IF(Codes!E154=1,100,IF(Codes!E154=9,Paramètres!$D$162,IF(Codes!E154=2,Paramètres!$D$163,IF(Codes!E154=3,Paramètres!$D$164,IF(Codes!E154="A","",0))))),"")</f>
        <v/>
      </c>
      <c r="D148" s="67" t="str">
        <f>IF(Codes!F154&lt;&gt;"",IF(Codes!F154=1,100,IF(Codes!F154=9,Paramètres!$D$162,IF(Codes!F154=2,Paramètres!$D$163,IF(Codes!F154=3,Paramètres!$D$164,IF(Codes!F154="A","",0))))),"")</f>
        <v/>
      </c>
      <c r="E148" s="67" t="str">
        <f>IF(Codes!G154&lt;&gt;"",IF(Codes!G154=1,100,IF(Codes!G154=9,Paramètres!$D$162,IF(Codes!G154=2,Paramètres!$D$163,IF(Codes!G154=3,Paramètres!$D$164,IF(Codes!G154="A","",0))))),"")</f>
        <v/>
      </c>
      <c r="F148" s="67" t="str">
        <f>IF(Codes!H154&lt;&gt;"",IF(Codes!H154=1,100,IF(Codes!H154=9,Paramètres!$D$162,IF(Codes!H154=2,Paramètres!$D$163,IF(Codes!H154=3,Paramètres!$D$164,IF(Codes!H154="A","",0))))),"")</f>
        <v/>
      </c>
      <c r="G148" s="67" t="str">
        <f>IF(Codes!I154&lt;&gt;"",IF(Codes!I154=1,100,IF(Codes!I154=9,Paramètres!$D$162,IF(Codes!I154=2,Paramètres!$D$163,IF(Codes!I154=3,Paramètres!$D$164,IF(Codes!I154="A","",0))))),"")</f>
        <v/>
      </c>
      <c r="H148" s="67" t="str">
        <f>IF(Codes!J154&lt;&gt;"",IF(Codes!J154=1,100,IF(Codes!J154=9,Paramètres!$D$162,IF(Codes!J154=2,Paramètres!$D$163,IF(Codes!J154=3,Paramètres!$D$164,IF(Codes!J154="A","",0))))),"")</f>
        <v/>
      </c>
      <c r="I148" s="67" t="str">
        <f>IF(Codes!K154&lt;&gt;"",IF(Codes!K154=1,100,IF(Codes!K154=9,Paramètres!$D$162,IF(Codes!K154=2,Paramètres!$D$163,IF(Codes!K154=3,Paramètres!$D$164,IF(Codes!K154="A","",0))))),"")</f>
        <v/>
      </c>
      <c r="J148" s="67" t="str">
        <f>IF(Codes!L154&lt;&gt;"",IF(Codes!L154=1,100,IF(Codes!L154=9,Paramètres!$D$162,IF(Codes!L154=2,Paramètres!$D$163,IF(Codes!L154=3,Paramètres!$D$164,IF(Codes!L154="A","",0))))),"")</f>
        <v/>
      </c>
      <c r="K148" s="67" t="str">
        <f>IF(Codes!M154&lt;&gt;"",IF(Codes!M154=1,100,IF(Codes!M154=9,Paramètres!$D$162,IF(Codes!M154=2,Paramètres!$D$163,IF(Codes!M154=3,Paramètres!$D$164,IF(Codes!M154="A","",0))))),"")</f>
        <v/>
      </c>
      <c r="L148" s="67" t="str">
        <f>IF(Codes!N154&lt;&gt;"",IF(Codes!N154=1,100,IF(Codes!N154=9,Paramètres!$D$162,IF(Codes!N154=2,Paramètres!$D$163,IF(Codes!N154=3,Paramètres!$D$164,IF(Codes!N154="A","",0))))),"")</f>
        <v/>
      </c>
      <c r="M148" s="67" t="str">
        <f>IF(Codes!O154&lt;&gt;"",IF(Codes!O154=1,100,IF(Codes!O154=9,Paramètres!$D$162,IF(Codes!O154=2,Paramètres!$D$163,IF(Codes!O154=3,Paramètres!$D$164,IF(Codes!O154="A","",0))))),"")</f>
        <v/>
      </c>
      <c r="N148" s="67" t="str">
        <f>IF(Codes!P154&lt;&gt;"",IF(Codes!P154=1,100,IF(Codes!P154=9,Paramètres!$D$162,IF(Codes!P154=2,Paramètres!$D$163,IF(Codes!P154=3,Paramètres!$D$164,IF(Codes!P154="A","",0))))),"")</f>
        <v/>
      </c>
      <c r="O148" s="67" t="str">
        <f>IF(Codes!Q154&lt;&gt;"",IF(Codes!Q154=1,100,IF(Codes!Q154=9,Paramètres!$D$162,IF(Codes!Q154=2,Paramètres!$D$163,IF(Codes!Q154=3,Paramètres!$D$164,IF(Codes!Q154="A","",0))))),"")</f>
        <v/>
      </c>
      <c r="P148" s="67" t="str">
        <f>IF(Codes!R154&lt;&gt;"",IF(Codes!R154=1,100,IF(Codes!R154=9,Paramètres!$D$162,IF(Codes!R154=2,Paramètres!$D$163,IF(Codes!R154=3,Paramètres!$D$164,IF(Codes!R154="A","",0))))),"")</f>
        <v/>
      </c>
      <c r="Q148" s="67" t="str">
        <f>IF(Codes!S154&lt;&gt;"",IF(Codes!S154=1,100,IF(Codes!S154=9,Paramètres!$D$162,IF(Codes!S154=2,Paramètres!$D$163,IF(Codes!S154=3,Paramètres!$D$164,IF(Codes!S154="A","",0))))),"")</f>
        <v/>
      </c>
      <c r="R148" s="67" t="str">
        <f>IF(Codes!T154&lt;&gt;"",IF(Codes!T154=1,100,IF(Codes!T154=9,Paramètres!$D$162,IF(Codes!T154=2,Paramètres!$D$163,IF(Codes!T154=3,Paramètres!$D$164,IF(Codes!T154="A","",0))))),"")</f>
        <v/>
      </c>
      <c r="S148" s="67" t="str">
        <f>IF(Codes!U154&lt;&gt;"",IF(Codes!U154=1,100,IF(Codes!U154=9,Paramètres!$D$162,IF(Codes!U154=2,Paramètres!$D$163,IF(Codes!U154=3,Paramètres!$D$164,IF(Codes!U154="A","",0))))),"")</f>
        <v/>
      </c>
      <c r="T148" s="67" t="str">
        <f>IF(Codes!V154&lt;&gt;"",IF(Codes!V154=1,100,IF(Codes!V154=9,Paramètres!$D$162,IF(Codes!V154=2,Paramètres!$D$163,IF(Codes!V154=3,Paramètres!$D$164,IF(Codes!V154="A","",0))))),"")</f>
        <v/>
      </c>
      <c r="U148" s="67" t="str">
        <f>IF(Codes!W154&lt;&gt;"",IF(Codes!W154=1,100,IF(Codes!W154=9,Paramètres!$D$162,IF(Codes!W154=2,Paramètres!$D$163,IF(Codes!W154=3,Paramètres!$D$164,IF(Codes!W154="A","",0))))),"")</f>
        <v/>
      </c>
      <c r="V148" s="67" t="str">
        <f>IF(Codes!X154&lt;&gt;"",IF(Codes!X154=1,100,IF(Codes!X154=9,Paramètres!$D$162,IF(Codes!X154=2,Paramètres!$D$163,IF(Codes!X154=3,Paramètres!$D$164,IF(Codes!X154="A","",0))))),"")</f>
        <v/>
      </c>
      <c r="W148" s="67" t="str">
        <f>IF(Codes!Y154&lt;&gt;"",IF(Codes!Y154=1,100,IF(Codes!Y154=9,Paramètres!$D$162,IF(Codes!Y154=2,Paramètres!$D$163,IF(Codes!Y154=3,Paramètres!$D$164,IF(Codes!Y154="A","",0))))),"")</f>
        <v/>
      </c>
      <c r="X148" s="67" t="str">
        <f>IF(Codes!Z154&lt;&gt;"",IF(Codes!Z154=1,100,IF(Codes!Z154=9,Paramètres!$D$162,IF(Codes!Z154=2,Paramètres!$D$163,IF(Codes!Z154=3,Paramètres!$D$164,IF(Codes!Z154="A","",0))))),"")</f>
        <v/>
      </c>
      <c r="Y148" s="67" t="str">
        <f>IF(Codes!AA154&lt;&gt;"",IF(Codes!AA154=1,100,IF(Codes!AA154=9,Paramètres!$D$162,IF(Codes!AA154=2,Paramètres!$D$163,IF(Codes!AA154=3,Paramètres!$D$164,IF(Codes!AA154="A","",0))))),"")</f>
        <v/>
      </c>
      <c r="Z148" s="67" t="str">
        <f>IF(Codes!AB154&lt;&gt;"",IF(Codes!AB154=1,100,IF(Codes!AB154=9,Paramètres!$D$162,IF(Codes!AB154=2,Paramètres!$D$163,IF(Codes!AB154=3,Paramètres!$D$164,IF(Codes!AB154="A","",0))))),"")</f>
        <v/>
      </c>
      <c r="AA148" s="67" t="str">
        <f>IF(Codes!AC154&lt;&gt;"",IF(Codes!AC154=1,100,IF(Codes!AC154=9,Paramètres!$D$162,IF(Codes!AC154=2,Paramètres!$D$163,IF(Codes!AC154=3,Paramètres!$D$164,IF(Codes!AC154="A","",0))))),"")</f>
        <v/>
      </c>
      <c r="AB148" s="67" t="str">
        <f>IF(Codes!AD154&lt;&gt;"",IF(Codes!AD154=1,100,IF(Codes!AD154=9,Paramètres!$D$162,IF(Codes!AD154=2,Paramètres!$D$163,IF(Codes!AD154=3,Paramètres!$D$164,IF(Codes!AD154="A","",0))))),"")</f>
        <v/>
      </c>
      <c r="AC148" s="67" t="str">
        <f>IF(Codes!AE154&lt;&gt;"",IF(Codes!AE154=1,100,IF(Codes!AE154=9,Paramètres!$D$162,IF(Codes!AE154=2,Paramètres!$D$163,IF(Codes!AE154=3,Paramètres!$D$164,IF(Codes!AE154="A","",0))))),"")</f>
        <v/>
      </c>
      <c r="AD148" s="67" t="str">
        <f>IF(Codes!AF154&lt;&gt;"",IF(Codes!AF154=1,100,IF(Codes!AF154=9,Paramètres!$D$162,IF(Codes!AF154=2,Paramètres!$D$163,IF(Codes!AF154=3,Paramètres!$D$164,IF(Codes!AF154="A","",0))))),"")</f>
        <v/>
      </c>
      <c r="AE148" s="67" t="str">
        <f>IF(Codes!AG154&lt;&gt;"",IF(Codes!AG154=1,100,IF(Codes!AG154=9,Paramètres!$D$162,IF(Codes!AG154=2,Paramètres!$D$163,IF(Codes!AG154=3,Paramètres!$D$164,IF(Codes!AG154="A","",0))))),"")</f>
        <v/>
      </c>
      <c r="AF148" s="67" t="str">
        <f>IF(Codes!AH154&lt;&gt;"",IF(Codes!AH154=1,100,IF(Codes!AH154=9,Paramètres!$D$162,IF(Codes!AH154=2,Paramètres!$D$163,IF(Codes!AH154=3,Paramètres!$D$164,IF(Codes!AH154="A","",0))))),"")</f>
        <v/>
      </c>
      <c r="AG148" s="67" t="str">
        <f>IF(Codes!AI154&lt;&gt;"",IF(Codes!AI154=1,100,IF(Codes!AI154=9,Paramètres!$D$162,IF(Codes!AI154=2,Paramètres!$D$163,IF(Codes!AI154=3,Paramètres!$D$164,IF(Codes!AI154="A","",0))))),"")</f>
        <v/>
      </c>
      <c r="AH148" s="67" t="str">
        <f>IF(Codes!AJ154&lt;&gt;"",IF(Codes!AJ154=1,100,IF(Codes!AJ154=9,Paramètres!$D$162,IF(Codes!AJ154=2,Paramètres!$D$163,IF(Codes!AJ154=3,Paramètres!$D$164,IF(Codes!AJ154="A","",0))))),"")</f>
        <v/>
      </c>
      <c r="AI148" s="67" t="str">
        <f>IF(Codes!AK154&lt;&gt;"",IF(Codes!AK154=1,100,IF(Codes!AK154=9,Paramètres!$D$162,IF(Codes!AK154=2,Paramètres!$D$163,IF(Codes!AK154=3,Paramètres!$D$164,IF(Codes!AK154="A","",0))))),"")</f>
        <v/>
      </c>
      <c r="AJ148" s="67" t="str">
        <f>IF(Codes!AL154&lt;&gt;"",IF(Codes!AL154=1,100,IF(Codes!AL154=9,Paramètres!$D$162,IF(Codes!AL154=2,Paramètres!$D$163,IF(Codes!AL154=3,Paramètres!$D$164,IF(Codes!AL154="A","",0))))),"")</f>
        <v/>
      </c>
      <c r="AK148" s="67" t="str">
        <f>IF(Codes!AM154&lt;&gt;"",IF(Codes!AM154=1,100,IF(Codes!AM154=9,Paramètres!$D$162,IF(Codes!AM154=2,Paramètres!$D$163,IF(Codes!AM154=3,Paramètres!$D$164,IF(Codes!AM154="A","",0))))),"")</f>
        <v/>
      </c>
      <c r="AL148" s="67" t="str">
        <f>IF(Codes!AN154&lt;&gt;"",IF(Codes!AN154=1,100,IF(Codes!AN154=9,Paramètres!$D$162,IF(Codes!AN154=2,Paramètres!$D$163,IF(Codes!AN154=3,Paramètres!$D$164,IF(Codes!AN154="A","",0))))),"")</f>
        <v/>
      </c>
      <c r="AM148" s="67" t="str">
        <f>IF(Codes!AO154&lt;&gt;"",IF(Codes!AO154=1,100,IF(Codes!AO154=9,50,IF(Codes!AO154=2,Paramètres!$D$163,IF(Codes!AO154=3,Paramètres!$D$164,IF(Codes!AO154="A","",0))))),"")</f>
        <v/>
      </c>
      <c r="AN148" s="67" t="str">
        <f>IF(Codes!AP154&lt;&gt;"",IF(Codes!AP154=1,100,IF(Codes!AP154=9,50,IF(Codes!AP154=2,Paramètres!$D$163,IF(Codes!AP154=3,Paramètres!$D$164,IF(Codes!AP154="A","",0))))),"")</f>
        <v/>
      </c>
      <c r="AO148" s="67" t="str">
        <f>IF(Codes!AQ154&lt;&gt;"",IF(Codes!AQ154=1,100,IF(Codes!AQ154=9,50,IF(Codes!AQ154=2,Paramètres!$D$163,IF(Codes!AQ154=3,Paramètres!$D$164,IF(Codes!AQ154="A","",0))))),"")</f>
        <v/>
      </c>
      <c r="AP148" s="67" t="str">
        <f>IF(Codes!AR154&lt;&gt;"",IF(Codes!AR154=1,100,IF(Codes!AR154=9,50,IF(Codes!AR154=2,Paramètres!$D$163,IF(Codes!AR154=3,Paramètres!$D$164,IF(Codes!AR154="A","",0))))),"")</f>
        <v/>
      </c>
      <c r="AQ148" s="67" t="str">
        <f>IF(Codes!AS154&lt;&gt;"",IF(Codes!AS154=1,100,IF(Codes!AS154=9,Paramètres!$D$162,IF(Codes!AS154=2,Paramètres!$D$163,IF(Codes!AS154=3,Paramètres!$D$164,IF(Codes!AS154="A","",0))))),"")</f>
        <v/>
      </c>
      <c r="AR148" s="67" t="str">
        <f>IF(Codes!AT154&lt;&gt;"",IF(Codes!AT154=1,100,IF(Codes!AT154=9,50,IF(Codes!AT154=2,Paramètres!$D$163,IF(Codes!AT154=3,Paramètres!$D$164,IF(Codes!AT154="A","",0))))),"")</f>
        <v/>
      </c>
      <c r="AS148" s="67" t="str">
        <f>IF(Codes!AU154&lt;&gt;"",IF(Codes!AU154=1,100,IF(Codes!AU154=9,Paramètres!$D$162,IF(Codes!AU154=2,Paramètres!$D$163,IF(Codes!AU154=3,Paramètres!$D$164,IF(Codes!AU154="A","",0))))),"")</f>
        <v/>
      </c>
      <c r="AT148" s="67" t="str">
        <f>IF(Codes!AV154&lt;&gt;"",IF(Codes!AV154=1,100,IF(Codes!AV154=9,50,IF(Codes!AV154=2,Paramètres!$D$163,IF(Codes!AV154=3,Paramètres!$D$164,IF(Codes!AV154="A","",0))))),"")</f>
        <v/>
      </c>
      <c r="AU148" s="67" t="str">
        <f>IF(Codes!AW154&lt;&gt;"",IF(Codes!AW154=1,100,IF(Codes!AW154=9,Paramètres!$D$162,IF(Codes!AW154=2,Paramètres!$D$163,IF(Codes!AW154=3,Paramètres!$D$164,IF(Codes!AW154="A","",0))))),"")</f>
        <v/>
      </c>
      <c r="AV148" s="67" t="str">
        <f>IF(Codes!AX154&lt;&gt;"",IF(Codes!AX154=1,100,IF(Codes!AX154=9,Paramètres!$D$162,IF(Codes!AX154=2,Paramètres!$D$163,IF(Codes!AX154=3,Paramètres!$D$164,IF(Codes!AX154="A","",0))))),"")</f>
        <v/>
      </c>
      <c r="AW148" s="67" t="str">
        <f>IF(Codes!AY154&lt;&gt;"",IF(Codes!AY154=1,100,IF(Codes!AY154=9,Paramètres!$D$162,IF(Codes!AY154=2,Paramètres!$D$163,IF(Codes!AY154=3,Paramètres!$D$164,IF(Codes!AY154="A","",0))))),"")</f>
        <v/>
      </c>
      <c r="AX148" s="67" t="str">
        <f>IF(Codes!AZ154&lt;&gt;"",IF(Codes!AZ154=1,100,IF(Codes!AZ154=9,50,IF(Codes!AZ154=2,Paramètres!$D$163,IF(Codes!AZ154=3,Paramètres!$D$164,IF(Codes!AZ154="A","",0))))),"")</f>
        <v/>
      </c>
      <c r="AY148" s="67" t="str">
        <f>IF(Codes!BA154&lt;&gt;"",IF(Codes!BA154=1,100,IF(Codes!BA154=9,Paramètres!$D$162,IF(Codes!BA154=2,Paramètres!$D$163,IF(Codes!BA154=3,Paramètres!$D$164,IF(Codes!BA154="A","",0))))),"")</f>
        <v/>
      </c>
      <c r="AZ148" s="67" t="str">
        <f>IF(Codes!BB154&lt;&gt;"",IF(Codes!BB154=1,100,IF(Codes!BB154=9,Paramètres!$D$162,IF(Codes!BB154=2,Paramètres!$D$163,IF(Codes!BB154=3,Paramètres!$D$164,IF(Codes!BB154="A","",0))))),"")</f>
        <v/>
      </c>
      <c r="BA148" s="67" t="str">
        <f>IF(Codes!BC154&lt;&gt;"",IF(Codes!BC154=1,100,IF(Codes!BC154=9,Paramètres!$D$162,IF(Codes!BC154=2,Paramètres!$D$163,IF(Codes!BC154=3,Paramètres!$D$164,IF(Codes!BC154="A","",0))))),"")</f>
        <v/>
      </c>
      <c r="BB148" s="67" t="str">
        <f>IF(Codes!BD154&lt;&gt;"",IF(Codes!BD154=1,100,IF(Codes!BD154=9,Paramètres!$D$162,IF(Codes!BD154=2,Paramètres!$D$163,IF(Codes!BD154=3,Paramètres!$D$164,IF(Codes!BD154="A","",0))))),"")</f>
        <v/>
      </c>
      <c r="BC148" s="67" t="str">
        <f>IF(Codes!BE154&lt;&gt;"",IF(Codes!BE154=1,100,IF(Codes!BE154=9,Paramètres!$D$162,IF(Codes!BE154=2,Paramètres!$D$163,IF(Codes!BE154=3,Paramètres!$D$164,IF(Codes!BE154="A","",0))))),"")</f>
        <v/>
      </c>
      <c r="BD148" s="67" t="str">
        <f>IF(Codes!BF154&lt;&gt;"",IF(Codes!BF154=1,100,IF(Codes!BF154=9,Paramètres!$D$162,IF(Codes!BF154=2,Paramètres!$D$163,IF(Codes!BF154=3,Paramètres!$D$164,IF(Codes!BF154="A","",0))))),"")</f>
        <v/>
      </c>
      <c r="BE148" s="67" t="str">
        <f>IF(Codes!BG154&lt;&gt;"",IF(Codes!BG154=1,100,IF(Codes!BG154=9,Paramètres!$D$162,IF(Codes!BG154=2,Paramètres!$D$163,IF(Codes!BG154=3,Paramètres!$D$164,IF(Codes!BG154="A","",0))))),"")</f>
        <v/>
      </c>
      <c r="BF148" s="67" t="str">
        <f>IF(Codes!BH154&lt;&gt;"",IF(Codes!BH154=1,100,IF(Codes!BH154=9,Paramètres!$D$162,IF(Codes!BH154=2,Paramètres!$D$163,IF(Codes!BH154=3,Paramètres!$D$164,IF(Codes!BH154="A","",0))))),"")</f>
        <v/>
      </c>
      <c r="BG148" s="67" t="str">
        <f>IF(Codes!BI154&lt;&gt;"",IF(Codes!BI154=1,100,IF(Codes!BI154=9,Paramètres!$D$162,IF(Codes!BI154=2,Paramètres!$D$163,IF(Codes!BI154=3,Paramètres!$D$164,IF(Codes!BI154="A","",0))))),"")</f>
        <v/>
      </c>
      <c r="BH148" s="67" t="str">
        <f>IF(Codes!BJ154&lt;&gt;"",IF(Codes!BJ154=1,100,IF(Codes!BJ154=9,50,IF(Codes!BJ154=2,Paramètres!$D$163,IF(Codes!BJ154=3,Paramètres!$D$164,IF(Codes!BJ154="A","",0))))),"")</f>
        <v/>
      </c>
      <c r="BI148" s="67" t="str">
        <f>IF(Codes!BK154&lt;&gt;"",IF(Codes!BK154=1,100,IF(Codes!BK154=9,Paramètres!$D$162,IF(Codes!BK154=2,Paramètres!$D$163,IF(Codes!BK154=3,Paramètres!$D$164,IF(Codes!BK154="A","",0))))),"")</f>
        <v/>
      </c>
      <c r="BJ148" s="67" t="str">
        <f>IF(Codes!BL154&lt;&gt;"",IF(Codes!BL154=1,100,IF(Codes!BL154=9,Paramètres!$D$162,IF(Codes!BL154=2,Paramètres!$D$163,IF(Codes!BL154=3,Paramètres!$D$164,IF(Codes!BL154="A","",0))))),"")</f>
        <v/>
      </c>
      <c r="BK148" s="67" t="str">
        <f>IF(Codes!BM154&lt;&gt;"",IF(Codes!BM154=1,100,IF(Codes!BM154=9,Paramètres!$D$162,IF(Codes!BM154=2,Paramètres!$D$163,IF(Codes!BM154=3,Paramètres!$D$164,IF(Codes!BM154="A","",0))))),"")</f>
        <v/>
      </c>
      <c r="BL148" s="67" t="str">
        <f>IF(Codes!BN154&lt;&gt;"",IF(Codes!BN154=1,100,IF(Codes!BN154=9,Paramètres!$D$162,IF(Codes!BN154=2,Paramètres!$D$163,IF(Codes!BN154=3,Paramètres!$D$164,IF(Codes!BN154="A","",0))))),"")</f>
        <v/>
      </c>
      <c r="BM148" s="67" t="str">
        <f>IF(Codes!BO154&lt;&gt;"",IF(Codes!BO154=1,100,IF(Codes!BO154=9,Paramètres!$D$162,IF(Codes!BO154=2,Paramètres!$D$163,IF(Codes!BO154=3,Paramètres!$D$164,IF(Codes!BO154="A","",0))))),"")</f>
        <v/>
      </c>
      <c r="BN148" s="67" t="str">
        <f>IF(Codes!BP154&lt;&gt;"",IF(Codes!BP154=1,100,IF(Codes!BP154=9,Paramètres!$D$162,IF(Codes!BP154=2,Paramètres!$D$163,IF(Codes!BP154=3,Paramètres!$D$164,IF(Codes!BP154="A","",0))))),"")</f>
        <v/>
      </c>
      <c r="BO148" s="67" t="str">
        <f>IF(Codes!BQ154&lt;&gt;"",IF(Codes!BQ154=1,100,IF(Codes!BQ154=9,Paramètres!$D$162,IF(Codes!BQ154=2,Paramètres!$D$163,IF(Codes!BQ154=3,Paramètres!$D$164,IF(Codes!BQ154="A","",0))))),"")</f>
        <v/>
      </c>
      <c r="BP148" s="67" t="str">
        <f>IF(Codes!BR154&lt;&gt;"",IF(Codes!BR154=1,100,IF(Codes!BR154=9,Paramètres!$D$162,IF(Codes!BR154=2,Paramètres!$D$163,IF(Codes!BR154=3,Paramètres!$D$164,IF(Codes!BR154="A","",0))))),"")</f>
        <v/>
      </c>
      <c r="BQ148" s="67" t="str">
        <f>IF(Codes!BS154&lt;&gt;"",IF(Codes!BS154=1,100,IF(Codes!BS154=9,Paramètres!$D$162,IF(Codes!BS154=2,Paramètres!$D$163,IF(Codes!BS154=3,Paramètres!$D$164,IF(Codes!BS154="A","",0))))),"")</f>
        <v/>
      </c>
      <c r="BR148" s="67" t="str">
        <f>IF(Codes!BT154&lt;&gt;"",IF(Codes!BT154=1,100,IF(Codes!BT154=9,Paramètres!$D$162,IF(Codes!BT154=2,Paramètres!$D$163,IF(Codes!BT154=3,Paramètres!$D$164,IF(Codes!BT154="A","",0))))),"")</f>
        <v/>
      </c>
      <c r="BS148" s="67" t="str">
        <f>IF(Codes!BU154&lt;&gt;"",IF(Codes!BU154=1,100,IF(Codes!BU154=9,Paramètres!$D$162,IF(Codes!BU154=2,Paramètres!$D$163,IF(Codes!BU154=3,Paramètres!$D$164,IF(Codes!BU154="A","",0))))),"")</f>
        <v/>
      </c>
      <c r="BT148" s="67" t="str">
        <f>Codes!C154</f>
        <v/>
      </c>
    </row>
    <row r="149" spans="1:72" s="70" customFormat="1" ht="23.25">
      <c r="A149" s="69" t="str">
        <f>Codes!C155</f>
        <v/>
      </c>
      <c r="B149" s="67" t="str">
        <f>IF(Codes!D155&lt;&gt;"",IF(Codes!D155=1,100,IF(Codes!D155=9,Paramètres!$D$162,IF(Codes!D155=2,Paramètres!$D$163,IF(Codes!D155=3,Paramètres!$D$164,IF(Codes!D155="A","",0))))),"")</f>
        <v/>
      </c>
      <c r="C149" s="67" t="str">
        <f>IF(Codes!E155&lt;&gt;"",IF(Codes!E155=1,100,IF(Codes!E155=9,Paramètres!$D$162,IF(Codes!E155=2,Paramètres!$D$163,IF(Codes!E155=3,Paramètres!$D$164,IF(Codes!E155="A","",0))))),"")</f>
        <v/>
      </c>
      <c r="D149" s="67" t="str">
        <f>IF(Codes!F155&lt;&gt;"",IF(Codes!F155=1,100,IF(Codes!F155=9,Paramètres!$D$162,IF(Codes!F155=2,Paramètres!$D$163,IF(Codes!F155=3,Paramètres!$D$164,IF(Codes!F155="A","",0))))),"")</f>
        <v/>
      </c>
      <c r="E149" s="67" t="str">
        <f>IF(Codes!G155&lt;&gt;"",IF(Codes!G155=1,100,IF(Codes!G155=9,Paramètres!$D$162,IF(Codes!G155=2,Paramètres!$D$163,IF(Codes!G155=3,Paramètres!$D$164,IF(Codes!G155="A","",0))))),"")</f>
        <v/>
      </c>
      <c r="F149" s="67" t="str">
        <f>IF(Codes!H155&lt;&gt;"",IF(Codes!H155=1,100,IF(Codes!H155=9,Paramètres!$D$162,IF(Codes!H155=2,Paramètres!$D$163,IF(Codes!H155=3,Paramètres!$D$164,IF(Codes!H155="A","",0))))),"")</f>
        <v/>
      </c>
      <c r="G149" s="67" t="str">
        <f>IF(Codes!I155&lt;&gt;"",IF(Codes!I155=1,100,IF(Codes!I155=9,Paramètres!$D$162,IF(Codes!I155=2,Paramètres!$D$163,IF(Codes!I155=3,Paramètres!$D$164,IF(Codes!I155="A","",0))))),"")</f>
        <v/>
      </c>
      <c r="H149" s="67" t="str">
        <f>IF(Codes!J155&lt;&gt;"",IF(Codes!J155=1,100,IF(Codes!J155=9,Paramètres!$D$162,IF(Codes!J155=2,Paramètres!$D$163,IF(Codes!J155=3,Paramètres!$D$164,IF(Codes!J155="A","",0))))),"")</f>
        <v/>
      </c>
      <c r="I149" s="67" t="str">
        <f>IF(Codes!K155&lt;&gt;"",IF(Codes!K155=1,100,IF(Codes!K155=9,Paramètres!$D$162,IF(Codes!K155=2,Paramètres!$D$163,IF(Codes!K155=3,Paramètres!$D$164,IF(Codes!K155="A","",0))))),"")</f>
        <v/>
      </c>
      <c r="J149" s="67" t="str">
        <f>IF(Codes!L155&lt;&gt;"",IF(Codes!L155=1,100,IF(Codes!L155=9,Paramètres!$D$162,IF(Codes!L155=2,Paramètres!$D$163,IF(Codes!L155=3,Paramètres!$D$164,IF(Codes!L155="A","",0))))),"")</f>
        <v/>
      </c>
      <c r="K149" s="67" t="str">
        <f>IF(Codes!M155&lt;&gt;"",IF(Codes!M155=1,100,IF(Codes!M155=9,Paramètres!$D$162,IF(Codes!M155=2,Paramètres!$D$163,IF(Codes!M155=3,Paramètres!$D$164,IF(Codes!M155="A","",0))))),"")</f>
        <v/>
      </c>
      <c r="L149" s="67" t="str">
        <f>IF(Codes!N155&lt;&gt;"",IF(Codes!N155=1,100,IF(Codes!N155=9,Paramètres!$D$162,IF(Codes!N155=2,Paramètres!$D$163,IF(Codes!N155=3,Paramètres!$D$164,IF(Codes!N155="A","",0))))),"")</f>
        <v/>
      </c>
      <c r="M149" s="67" t="str">
        <f>IF(Codes!O155&lt;&gt;"",IF(Codes!O155=1,100,IF(Codes!O155=9,Paramètres!$D$162,IF(Codes!O155=2,Paramètres!$D$163,IF(Codes!O155=3,Paramètres!$D$164,IF(Codes!O155="A","",0))))),"")</f>
        <v/>
      </c>
      <c r="N149" s="67" t="str">
        <f>IF(Codes!P155&lt;&gt;"",IF(Codes!P155=1,100,IF(Codes!P155=9,Paramètres!$D$162,IF(Codes!P155=2,Paramètres!$D$163,IF(Codes!P155=3,Paramètres!$D$164,IF(Codes!P155="A","",0))))),"")</f>
        <v/>
      </c>
      <c r="O149" s="67" t="str">
        <f>IF(Codes!Q155&lt;&gt;"",IF(Codes!Q155=1,100,IF(Codes!Q155=9,Paramètres!$D$162,IF(Codes!Q155=2,Paramètres!$D$163,IF(Codes!Q155=3,Paramètres!$D$164,IF(Codes!Q155="A","",0))))),"")</f>
        <v/>
      </c>
      <c r="P149" s="67" t="str">
        <f>IF(Codes!R155&lt;&gt;"",IF(Codes!R155=1,100,IF(Codes!R155=9,Paramètres!$D$162,IF(Codes!R155=2,Paramètres!$D$163,IF(Codes!R155=3,Paramètres!$D$164,IF(Codes!R155="A","",0))))),"")</f>
        <v/>
      </c>
      <c r="Q149" s="67" t="str">
        <f>IF(Codes!S155&lt;&gt;"",IF(Codes!S155=1,100,IF(Codes!S155=9,Paramètres!$D$162,IF(Codes!S155=2,Paramètres!$D$163,IF(Codes!S155=3,Paramètres!$D$164,IF(Codes!S155="A","",0))))),"")</f>
        <v/>
      </c>
      <c r="R149" s="67" t="str">
        <f>IF(Codes!T155&lt;&gt;"",IF(Codes!T155=1,100,IF(Codes!T155=9,Paramètres!$D$162,IF(Codes!T155=2,Paramètres!$D$163,IF(Codes!T155=3,Paramètres!$D$164,IF(Codes!T155="A","",0))))),"")</f>
        <v/>
      </c>
      <c r="S149" s="67" t="str">
        <f>IF(Codes!U155&lt;&gt;"",IF(Codes!U155=1,100,IF(Codes!U155=9,Paramètres!$D$162,IF(Codes!U155=2,Paramètres!$D$163,IF(Codes!U155=3,Paramètres!$D$164,IF(Codes!U155="A","",0))))),"")</f>
        <v/>
      </c>
      <c r="T149" s="67" t="str">
        <f>IF(Codes!V155&lt;&gt;"",IF(Codes!V155=1,100,IF(Codes!V155=9,Paramètres!$D$162,IF(Codes!V155=2,Paramètres!$D$163,IF(Codes!V155=3,Paramètres!$D$164,IF(Codes!V155="A","",0))))),"")</f>
        <v/>
      </c>
      <c r="U149" s="67" t="str">
        <f>IF(Codes!W155&lt;&gt;"",IF(Codes!W155=1,100,IF(Codes!W155=9,Paramètres!$D$162,IF(Codes!W155=2,Paramètres!$D$163,IF(Codes!W155=3,Paramètres!$D$164,IF(Codes!W155="A","",0))))),"")</f>
        <v/>
      </c>
      <c r="V149" s="67" t="str">
        <f>IF(Codes!X155&lt;&gt;"",IF(Codes!X155=1,100,IF(Codes!X155=9,Paramètres!$D$162,IF(Codes!X155=2,Paramètres!$D$163,IF(Codes!X155=3,Paramètres!$D$164,IF(Codes!X155="A","",0))))),"")</f>
        <v/>
      </c>
      <c r="W149" s="67" t="str">
        <f>IF(Codes!Y155&lt;&gt;"",IF(Codes!Y155=1,100,IF(Codes!Y155=9,Paramètres!$D$162,IF(Codes!Y155=2,Paramètres!$D$163,IF(Codes!Y155=3,Paramètres!$D$164,IF(Codes!Y155="A","",0))))),"")</f>
        <v/>
      </c>
      <c r="X149" s="67" t="str">
        <f>IF(Codes!Z155&lt;&gt;"",IF(Codes!Z155=1,100,IF(Codes!Z155=9,Paramètres!$D$162,IF(Codes!Z155=2,Paramètres!$D$163,IF(Codes!Z155=3,Paramètres!$D$164,IF(Codes!Z155="A","",0))))),"")</f>
        <v/>
      </c>
      <c r="Y149" s="67" t="str">
        <f>IF(Codes!AA155&lt;&gt;"",IF(Codes!AA155=1,100,IF(Codes!AA155=9,Paramètres!$D$162,IF(Codes!AA155=2,Paramètres!$D$163,IF(Codes!AA155=3,Paramètres!$D$164,IF(Codes!AA155="A","",0))))),"")</f>
        <v/>
      </c>
      <c r="Z149" s="67" t="str">
        <f>IF(Codes!AB155&lt;&gt;"",IF(Codes!AB155=1,100,IF(Codes!AB155=9,Paramètres!$D$162,IF(Codes!AB155=2,Paramètres!$D$163,IF(Codes!AB155=3,Paramètres!$D$164,IF(Codes!AB155="A","",0))))),"")</f>
        <v/>
      </c>
      <c r="AA149" s="67" t="str">
        <f>IF(Codes!AC155&lt;&gt;"",IF(Codes!AC155=1,100,IF(Codes!AC155=9,Paramètres!$D$162,IF(Codes!AC155=2,Paramètres!$D$163,IF(Codes!AC155=3,Paramètres!$D$164,IF(Codes!AC155="A","",0))))),"")</f>
        <v/>
      </c>
      <c r="AB149" s="67" t="str">
        <f>IF(Codes!AD155&lt;&gt;"",IF(Codes!AD155=1,100,IF(Codes!AD155=9,Paramètres!$D$162,IF(Codes!AD155=2,Paramètres!$D$163,IF(Codes!AD155=3,Paramètres!$D$164,IF(Codes!AD155="A","",0))))),"")</f>
        <v/>
      </c>
      <c r="AC149" s="67" t="str">
        <f>IF(Codes!AE155&lt;&gt;"",IF(Codes!AE155=1,100,IF(Codes!AE155=9,Paramètres!$D$162,IF(Codes!AE155=2,Paramètres!$D$163,IF(Codes!AE155=3,Paramètres!$D$164,IF(Codes!AE155="A","",0))))),"")</f>
        <v/>
      </c>
      <c r="AD149" s="67" t="str">
        <f>IF(Codes!AF155&lt;&gt;"",IF(Codes!AF155=1,100,IF(Codes!AF155=9,Paramètres!$D$162,IF(Codes!AF155=2,Paramètres!$D$163,IF(Codes!AF155=3,Paramètres!$D$164,IF(Codes!AF155="A","",0))))),"")</f>
        <v/>
      </c>
      <c r="AE149" s="67" t="str">
        <f>IF(Codes!AG155&lt;&gt;"",IF(Codes!AG155=1,100,IF(Codes!AG155=9,Paramètres!$D$162,IF(Codes!AG155=2,Paramètres!$D$163,IF(Codes!AG155=3,Paramètres!$D$164,IF(Codes!AG155="A","",0))))),"")</f>
        <v/>
      </c>
      <c r="AF149" s="67" t="str">
        <f>IF(Codes!AH155&lt;&gt;"",IF(Codes!AH155=1,100,IF(Codes!AH155=9,Paramètres!$D$162,IF(Codes!AH155=2,Paramètres!$D$163,IF(Codes!AH155=3,Paramètres!$D$164,IF(Codes!AH155="A","",0))))),"")</f>
        <v/>
      </c>
      <c r="AG149" s="67" t="str">
        <f>IF(Codes!AI155&lt;&gt;"",IF(Codes!AI155=1,100,IF(Codes!AI155=9,Paramètres!$D$162,IF(Codes!AI155=2,Paramètres!$D$163,IF(Codes!AI155=3,Paramètres!$D$164,IF(Codes!AI155="A","",0))))),"")</f>
        <v/>
      </c>
      <c r="AH149" s="67" t="str">
        <f>IF(Codes!AJ155&lt;&gt;"",IF(Codes!AJ155=1,100,IF(Codes!AJ155=9,Paramètres!$D$162,IF(Codes!AJ155=2,Paramètres!$D$163,IF(Codes!AJ155=3,Paramètres!$D$164,IF(Codes!AJ155="A","",0))))),"")</f>
        <v/>
      </c>
      <c r="AI149" s="67" t="str">
        <f>IF(Codes!AK155&lt;&gt;"",IF(Codes!AK155=1,100,IF(Codes!AK155=9,Paramètres!$D$162,IF(Codes!AK155=2,Paramètres!$D$163,IF(Codes!AK155=3,Paramètres!$D$164,IF(Codes!AK155="A","",0))))),"")</f>
        <v/>
      </c>
      <c r="AJ149" s="67" t="str">
        <f>IF(Codes!AL155&lt;&gt;"",IF(Codes!AL155=1,100,IF(Codes!AL155=9,Paramètres!$D$162,IF(Codes!AL155=2,Paramètres!$D$163,IF(Codes!AL155=3,Paramètres!$D$164,IF(Codes!AL155="A","",0))))),"")</f>
        <v/>
      </c>
      <c r="AK149" s="67" t="str">
        <f>IF(Codes!AM155&lt;&gt;"",IF(Codes!AM155=1,100,IF(Codes!AM155=9,Paramètres!$D$162,IF(Codes!AM155=2,Paramètres!$D$163,IF(Codes!AM155=3,Paramètres!$D$164,IF(Codes!AM155="A","",0))))),"")</f>
        <v/>
      </c>
      <c r="AL149" s="67" t="str">
        <f>IF(Codes!AN155&lt;&gt;"",IF(Codes!AN155=1,100,IF(Codes!AN155=9,Paramètres!$D$162,IF(Codes!AN155=2,Paramètres!$D$163,IF(Codes!AN155=3,Paramètres!$D$164,IF(Codes!AN155="A","",0))))),"")</f>
        <v/>
      </c>
      <c r="AM149" s="67" t="str">
        <f>IF(Codes!AO155&lt;&gt;"",IF(Codes!AO155=1,100,IF(Codes!AO155=9,50,IF(Codes!AO155=2,Paramètres!$D$163,IF(Codes!AO155=3,Paramètres!$D$164,IF(Codes!AO155="A","",0))))),"")</f>
        <v/>
      </c>
      <c r="AN149" s="67" t="str">
        <f>IF(Codes!AP155&lt;&gt;"",IF(Codes!AP155=1,100,IF(Codes!AP155=9,50,IF(Codes!AP155=2,Paramètres!$D$163,IF(Codes!AP155=3,Paramètres!$D$164,IF(Codes!AP155="A","",0))))),"")</f>
        <v/>
      </c>
      <c r="AO149" s="67" t="str">
        <f>IF(Codes!AQ155&lt;&gt;"",IF(Codes!AQ155=1,100,IF(Codes!AQ155=9,50,IF(Codes!AQ155=2,Paramètres!$D$163,IF(Codes!AQ155=3,Paramètres!$D$164,IF(Codes!AQ155="A","",0))))),"")</f>
        <v/>
      </c>
      <c r="AP149" s="67" t="str">
        <f>IF(Codes!AR155&lt;&gt;"",IF(Codes!AR155=1,100,IF(Codes!AR155=9,50,IF(Codes!AR155=2,Paramètres!$D$163,IF(Codes!AR155=3,Paramètres!$D$164,IF(Codes!AR155="A","",0))))),"")</f>
        <v/>
      </c>
      <c r="AQ149" s="67" t="str">
        <f>IF(Codes!AS155&lt;&gt;"",IF(Codes!AS155=1,100,IF(Codes!AS155=9,Paramètres!$D$162,IF(Codes!AS155=2,Paramètres!$D$163,IF(Codes!AS155=3,Paramètres!$D$164,IF(Codes!AS155="A","",0))))),"")</f>
        <v/>
      </c>
      <c r="AR149" s="67" t="str">
        <f>IF(Codes!AT155&lt;&gt;"",IF(Codes!AT155=1,100,IF(Codes!AT155=9,50,IF(Codes!AT155=2,Paramètres!$D$163,IF(Codes!AT155=3,Paramètres!$D$164,IF(Codes!AT155="A","",0))))),"")</f>
        <v/>
      </c>
      <c r="AS149" s="67" t="str">
        <f>IF(Codes!AU155&lt;&gt;"",IF(Codes!AU155=1,100,IF(Codes!AU155=9,Paramètres!$D$162,IF(Codes!AU155=2,Paramètres!$D$163,IF(Codes!AU155=3,Paramètres!$D$164,IF(Codes!AU155="A","",0))))),"")</f>
        <v/>
      </c>
      <c r="AT149" s="67" t="str">
        <f>IF(Codes!AV155&lt;&gt;"",IF(Codes!AV155=1,100,IF(Codes!AV155=9,50,IF(Codes!AV155=2,Paramètres!$D$163,IF(Codes!AV155=3,Paramètres!$D$164,IF(Codes!AV155="A","",0))))),"")</f>
        <v/>
      </c>
      <c r="AU149" s="67" t="str">
        <f>IF(Codes!AW155&lt;&gt;"",IF(Codes!AW155=1,100,IF(Codes!AW155=9,Paramètres!$D$162,IF(Codes!AW155=2,Paramètres!$D$163,IF(Codes!AW155=3,Paramètres!$D$164,IF(Codes!AW155="A","",0))))),"")</f>
        <v/>
      </c>
      <c r="AV149" s="67" t="str">
        <f>IF(Codes!AX155&lt;&gt;"",IF(Codes!AX155=1,100,IF(Codes!AX155=9,Paramètres!$D$162,IF(Codes!AX155=2,Paramètres!$D$163,IF(Codes!AX155=3,Paramètres!$D$164,IF(Codes!AX155="A","",0))))),"")</f>
        <v/>
      </c>
      <c r="AW149" s="67" t="str">
        <f>IF(Codes!AY155&lt;&gt;"",IF(Codes!AY155=1,100,IF(Codes!AY155=9,Paramètres!$D$162,IF(Codes!AY155=2,Paramètres!$D$163,IF(Codes!AY155=3,Paramètres!$D$164,IF(Codes!AY155="A","",0))))),"")</f>
        <v/>
      </c>
      <c r="AX149" s="67" t="str">
        <f>IF(Codes!AZ155&lt;&gt;"",IF(Codes!AZ155=1,100,IF(Codes!AZ155=9,50,IF(Codes!AZ155=2,Paramètres!$D$163,IF(Codes!AZ155=3,Paramètres!$D$164,IF(Codes!AZ155="A","",0))))),"")</f>
        <v/>
      </c>
      <c r="AY149" s="67" t="str">
        <f>IF(Codes!BA155&lt;&gt;"",IF(Codes!BA155=1,100,IF(Codes!BA155=9,Paramètres!$D$162,IF(Codes!BA155=2,Paramètres!$D$163,IF(Codes!BA155=3,Paramètres!$D$164,IF(Codes!BA155="A","",0))))),"")</f>
        <v/>
      </c>
      <c r="AZ149" s="67" t="str">
        <f>IF(Codes!BB155&lt;&gt;"",IF(Codes!BB155=1,100,IF(Codes!BB155=9,Paramètres!$D$162,IF(Codes!BB155=2,Paramètres!$D$163,IF(Codes!BB155=3,Paramètres!$D$164,IF(Codes!BB155="A","",0))))),"")</f>
        <v/>
      </c>
      <c r="BA149" s="67" t="str">
        <f>IF(Codes!BC155&lt;&gt;"",IF(Codes!BC155=1,100,IF(Codes!BC155=9,Paramètres!$D$162,IF(Codes!BC155=2,Paramètres!$D$163,IF(Codes!BC155=3,Paramètres!$D$164,IF(Codes!BC155="A","",0))))),"")</f>
        <v/>
      </c>
      <c r="BB149" s="67" t="str">
        <f>IF(Codes!BD155&lt;&gt;"",IF(Codes!BD155=1,100,IF(Codes!BD155=9,Paramètres!$D$162,IF(Codes!BD155=2,Paramètres!$D$163,IF(Codes!BD155=3,Paramètres!$D$164,IF(Codes!BD155="A","",0))))),"")</f>
        <v/>
      </c>
      <c r="BC149" s="67" t="str">
        <f>IF(Codes!BE155&lt;&gt;"",IF(Codes!BE155=1,100,IF(Codes!BE155=9,Paramètres!$D$162,IF(Codes!BE155=2,Paramètres!$D$163,IF(Codes!BE155=3,Paramètres!$D$164,IF(Codes!BE155="A","",0))))),"")</f>
        <v/>
      </c>
      <c r="BD149" s="67" t="str">
        <f>IF(Codes!BF155&lt;&gt;"",IF(Codes!BF155=1,100,IF(Codes!BF155=9,Paramètres!$D$162,IF(Codes!BF155=2,Paramètres!$D$163,IF(Codes!BF155=3,Paramètres!$D$164,IF(Codes!BF155="A","",0))))),"")</f>
        <v/>
      </c>
      <c r="BE149" s="67" t="str">
        <f>IF(Codes!BG155&lt;&gt;"",IF(Codes!BG155=1,100,IF(Codes!BG155=9,Paramètres!$D$162,IF(Codes!BG155=2,Paramètres!$D$163,IF(Codes!BG155=3,Paramètres!$D$164,IF(Codes!BG155="A","",0))))),"")</f>
        <v/>
      </c>
      <c r="BF149" s="67" t="str">
        <f>IF(Codes!BH155&lt;&gt;"",IF(Codes!BH155=1,100,IF(Codes!BH155=9,Paramètres!$D$162,IF(Codes!BH155=2,Paramètres!$D$163,IF(Codes!BH155=3,Paramètres!$D$164,IF(Codes!BH155="A","",0))))),"")</f>
        <v/>
      </c>
      <c r="BG149" s="67" t="str">
        <f>IF(Codes!BI155&lt;&gt;"",IF(Codes!BI155=1,100,IF(Codes!BI155=9,Paramètres!$D$162,IF(Codes!BI155=2,Paramètres!$D$163,IF(Codes!BI155=3,Paramètres!$D$164,IF(Codes!BI155="A","",0))))),"")</f>
        <v/>
      </c>
      <c r="BH149" s="67" t="str">
        <f>IF(Codes!BJ155&lt;&gt;"",IF(Codes!BJ155=1,100,IF(Codes!BJ155=9,50,IF(Codes!BJ155=2,Paramètres!$D$163,IF(Codes!BJ155=3,Paramètres!$D$164,IF(Codes!BJ155="A","",0))))),"")</f>
        <v/>
      </c>
      <c r="BI149" s="67" t="str">
        <f>IF(Codes!BK155&lt;&gt;"",IF(Codes!BK155=1,100,IF(Codes!BK155=9,Paramètres!$D$162,IF(Codes!BK155=2,Paramètres!$D$163,IF(Codes!BK155=3,Paramètres!$D$164,IF(Codes!BK155="A","",0))))),"")</f>
        <v/>
      </c>
      <c r="BJ149" s="67" t="str">
        <f>IF(Codes!BL155&lt;&gt;"",IF(Codes!BL155=1,100,IF(Codes!BL155=9,Paramètres!$D$162,IF(Codes!BL155=2,Paramètres!$D$163,IF(Codes!BL155=3,Paramètres!$D$164,IF(Codes!BL155="A","",0))))),"")</f>
        <v/>
      </c>
      <c r="BK149" s="67" t="str">
        <f>IF(Codes!BM155&lt;&gt;"",IF(Codes!BM155=1,100,IF(Codes!BM155=9,Paramètres!$D$162,IF(Codes!BM155=2,Paramètres!$D$163,IF(Codes!BM155=3,Paramètres!$D$164,IF(Codes!BM155="A","",0))))),"")</f>
        <v/>
      </c>
      <c r="BL149" s="67" t="str">
        <f>IF(Codes!BN155&lt;&gt;"",IF(Codes!BN155=1,100,IF(Codes!BN155=9,Paramètres!$D$162,IF(Codes!BN155=2,Paramètres!$D$163,IF(Codes!BN155=3,Paramètres!$D$164,IF(Codes!BN155="A","",0))))),"")</f>
        <v/>
      </c>
      <c r="BM149" s="67" t="str">
        <f>IF(Codes!BO155&lt;&gt;"",IF(Codes!BO155=1,100,IF(Codes!BO155=9,Paramètres!$D$162,IF(Codes!BO155=2,Paramètres!$D$163,IF(Codes!BO155=3,Paramètres!$D$164,IF(Codes!BO155="A","",0))))),"")</f>
        <v/>
      </c>
      <c r="BN149" s="67" t="str">
        <f>IF(Codes!BP155&lt;&gt;"",IF(Codes!BP155=1,100,IF(Codes!BP155=9,Paramètres!$D$162,IF(Codes!BP155=2,Paramètres!$D$163,IF(Codes!BP155=3,Paramètres!$D$164,IF(Codes!BP155="A","",0))))),"")</f>
        <v/>
      </c>
      <c r="BO149" s="67" t="str">
        <f>IF(Codes!BQ155&lt;&gt;"",IF(Codes!BQ155=1,100,IF(Codes!BQ155=9,Paramètres!$D$162,IF(Codes!BQ155=2,Paramètres!$D$163,IF(Codes!BQ155=3,Paramètres!$D$164,IF(Codes!BQ155="A","",0))))),"")</f>
        <v/>
      </c>
      <c r="BP149" s="67" t="str">
        <f>IF(Codes!BR155&lt;&gt;"",IF(Codes!BR155=1,100,IF(Codes!BR155=9,Paramètres!$D$162,IF(Codes!BR155=2,Paramètres!$D$163,IF(Codes!BR155=3,Paramètres!$D$164,IF(Codes!BR155="A","",0))))),"")</f>
        <v/>
      </c>
      <c r="BQ149" s="67" t="str">
        <f>IF(Codes!BS155&lt;&gt;"",IF(Codes!BS155=1,100,IF(Codes!BS155=9,Paramètres!$D$162,IF(Codes!BS155=2,Paramètres!$D$163,IF(Codes!BS155=3,Paramètres!$D$164,IF(Codes!BS155="A","",0))))),"")</f>
        <v/>
      </c>
      <c r="BR149" s="67" t="str">
        <f>IF(Codes!BT155&lt;&gt;"",IF(Codes!BT155=1,100,IF(Codes!BT155=9,Paramètres!$D$162,IF(Codes!BT155=2,Paramètres!$D$163,IF(Codes!BT155=3,Paramètres!$D$164,IF(Codes!BT155="A","",0))))),"")</f>
        <v/>
      </c>
      <c r="BS149" s="67" t="str">
        <f>IF(Codes!BU155&lt;&gt;"",IF(Codes!BU155=1,100,IF(Codes!BU155=9,Paramètres!$D$162,IF(Codes!BU155=2,Paramètres!$D$163,IF(Codes!BU155=3,Paramètres!$D$164,IF(Codes!BU155="A","",0))))),"")</f>
        <v/>
      </c>
      <c r="BT149" s="67" t="str">
        <f>Codes!C155</f>
        <v/>
      </c>
    </row>
    <row r="150" spans="1:72" s="70" customFormat="1" ht="23.25">
      <c r="A150" s="69" t="str">
        <f>Codes!C156</f>
        <v/>
      </c>
      <c r="B150" s="67" t="str">
        <f>IF(Codes!D156&lt;&gt;"",IF(Codes!D156=1,100,IF(Codes!D156=9,Paramètres!$D$162,IF(Codes!D156=2,Paramètres!$D$163,IF(Codes!D156=3,Paramètres!$D$164,IF(Codes!D156="A","",0))))),"")</f>
        <v/>
      </c>
      <c r="C150" s="67" t="str">
        <f>IF(Codes!E156&lt;&gt;"",IF(Codes!E156=1,100,IF(Codes!E156=9,Paramètres!$D$162,IF(Codes!E156=2,Paramètres!$D$163,IF(Codes!E156=3,Paramètres!$D$164,IF(Codes!E156="A","",0))))),"")</f>
        <v/>
      </c>
      <c r="D150" s="67" t="str">
        <f>IF(Codes!F156&lt;&gt;"",IF(Codes!F156=1,100,IF(Codes!F156=9,Paramètres!$D$162,IF(Codes!F156=2,Paramètres!$D$163,IF(Codes!F156=3,Paramètres!$D$164,IF(Codes!F156="A","",0))))),"")</f>
        <v/>
      </c>
      <c r="E150" s="67" t="str">
        <f>IF(Codes!G156&lt;&gt;"",IF(Codes!G156=1,100,IF(Codes!G156=9,Paramètres!$D$162,IF(Codes!G156=2,Paramètres!$D$163,IF(Codes!G156=3,Paramètres!$D$164,IF(Codes!G156="A","",0))))),"")</f>
        <v/>
      </c>
      <c r="F150" s="67" t="str">
        <f>IF(Codes!H156&lt;&gt;"",IF(Codes!H156=1,100,IF(Codes!H156=9,Paramètres!$D$162,IF(Codes!H156=2,Paramètres!$D$163,IF(Codes!H156=3,Paramètres!$D$164,IF(Codes!H156="A","",0))))),"")</f>
        <v/>
      </c>
      <c r="G150" s="67" t="str">
        <f>IF(Codes!I156&lt;&gt;"",IF(Codes!I156=1,100,IF(Codes!I156=9,Paramètres!$D$162,IF(Codes!I156=2,Paramètres!$D$163,IF(Codes!I156=3,Paramètres!$D$164,IF(Codes!I156="A","",0))))),"")</f>
        <v/>
      </c>
      <c r="H150" s="67" t="str">
        <f>IF(Codes!J156&lt;&gt;"",IF(Codes!J156=1,100,IF(Codes!J156=9,Paramètres!$D$162,IF(Codes!J156=2,Paramètres!$D$163,IF(Codes!J156=3,Paramètres!$D$164,IF(Codes!J156="A","",0))))),"")</f>
        <v/>
      </c>
      <c r="I150" s="67" t="str">
        <f>IF(Codes!K156&lt;&gt;"",IF(Codes!K156=1,100,IF(Codes!K156=9,Paramètres!$D$162,IF(Codes!K156=2,Paramètres!$D$163,IF(Codes!K156=3,Paramètres!$D$164,IF(Codes!K156="A","",0))))),"")</f>
        <v/>
      </c>
      <c r="J150" s="67" t="str">
        <f>IF(Codes!L156&lt;&gt;"",IF(Codes!L156=1,100,IF(Codes!L156=9,Paramètres!$D$162,IF(Codes!L156=2,Paramètres!$D$163,IF(Codes!L156=3,Paramètres!$D$164,IF(Codes!L156="A","",0))))),"")</f>
        <v/>
      </c>
      <c r="K150" s="67" t="str">
        <f>IF(Codes!M156&lt;&gt;"",IF(Codes!M156=1,100,IF(Codes!M156=9,Paramètres!$D$162,IF(Codes!M156=2,Paramètres!$D$163,IF(Codes!M156=3,Paramètres!$D$164,IF(Codes!M156="A","",0))))),"")</f>
        <v/>
      </c>
      <c r="L150" s="67" t="str">
        <f>IF(Codes!N156&lt;&gt;"",IF(Codes!N156=1,100,IF(Codes!N156=9,Paramètres!$D$162,IF(Codes!N156=2,Paramètres!$D$163,IF(Codes!N156=3,Paramètres!$D$164,IF(Codes!N156="A","",0))))),"")</f>
        <v/>
      </c>
      <c r="M150" s="67" t="str">
        <f>IF(Codes!O156&lt;&gt;"",IF(Codes!O156=1,100,IF(Codes!O156=9,Paramètres!$D$162,IF(Codes!O156=2,Paramètres!$D$163,IF(Codes!O156=3,Paramètres!$D$164,IF(Codes!O156="A","",0))))),"")</f>
        <v/>
      </c>
      <c r="N150" s="67" t="str">
        <f>IF(Codes!P156&lt;&gt;"",IF(Codes!P156=1,100,IF(Codes!P156=9,Paramètres!$D$162,IF(Codes!P156=2,Paramètres!$D$163,IF(Codes!P156=3,Paramètres!$D$164,IF(Codes!P156="A","",0))))),"")</f>
        <v/>
      </c>
      <c r="O150" s="67" t="str">
        <f>IF(Codes!Q156&lt;&gt;"",IF(Codes!Q156=1,100,IF(Codes!Q156=9,Paramètres!$D$162,IF(Codes!Q156=2,Paramètres!$D$163,IF(Codes!Q156=3,Paramètres!$D$164,IF(Codes!Q156="A","",0))))),"")</f>
        <v/>
      </c>
      <c r="P150" s="67" t="str">
        <f>IF(Codes!R156&lt;&gt;"",IF(Codes!R156=1,100,IF(Codes!R156=9,Paramètres!$D$162,IF(Codes!R156=2,Paramètres!$D$163,IF(Codes!R156=3,Paramètres!$D$164,IF(Codes!R156="A","",0))))),"")</f>
        <v/>
      </c>
      <c r="Q150" s="67" t="str">
        <f>IF(Codes!S156&lt;&gt;"",IF(Codes!S156=1,100,IF(Codes!S156=9,Paramètres!$D$162,IF(Codes!S156=2,Paramètres!$D$163,IF(Codes!S156=3,Paramètres!$D$164,IF(Codes!S156="A","",0))))),"")</f>
        <v/>
      </c>
      <c r="R150" s="67" t="str">
        <f>IF(Codes!T156&lt;&gt;"",IF(Codes!T156=1,100,IF(Codes!T156=9,Paramètres!$D$162,IF(Codes!T156=2,Paramètres!$D$163,IF(Codes!T156=3,Paramètres!$D$164,IF(Codes!T156="A","",0))))),"")</f>
        <v/>
      </c>
      <c r="S150" s="67" t="str">
        <f>IF(Codes!U156&lt;&gt;"",IF(Codes!U156=1,100,IF(Codes!U156=9,Paramètres!$D$162,IF(Codes!U156=2,Paramètres!$D$163,IF(Codes!U156=3,Paramètres!$D$164,IF(Codes!U156="A","",0))))),"")</f>
        <v/>
      </c>
      <c r="T150" s="67" t="str">
        <f>IF(Codes!V156&lt;&gt;"",IF(Codes!V156=1,100,IF(Codes!V156=9,Paramètres!$D$162,IF(Codes!V156=2,Paramètres!$D$163,IF(Codes!V156=3,Paramètres!$D$164,IF(Codes!V156="A","",0))))),"")</f>
        <v/>
      </c>
      <c r="U150" s="67" t="str">
        <f>IF(Codes!W156&lt;&gt;"",IF(Codes!W156=1,100,IF(Codes!W156=9,Paramètres!$D$162,IF(Codes!W156=2,Paramètres!$D$163,IF(Codes!W156=3,Paramètres!$D$164,IF(Codes!W156="A","",0))))),"")</f>
        <v/>
      </c>
      <c r="V150" s="67" t="str">
        <f>IF(Codes!X156&lt;&gt;"",IF(Codes!X156=1,100,IF(Codes!X156=9,Paramètres!$D$162,IF(Codes!X156=2,Paramètres!$D$163,IF(Codes!X156=3,Paramètres!$D$164,IF(Codes!X156="A","",0))))),"")</f>
        <v/>
      </c>
      <c r="W150" s="67" t="str">
        <f>IF(Codes!Y156&lt;&gt;"",IF(Codes!Y156=1,100,IF(Codes!Y156=9,Paramètres!$D$162,IF(Codes!Y156=2,Paramètres!$D$163,IF(Codes!Y156=3,Paramètres!$D$164,IF(Codes!Y156="A","",0))))),"")</f>
        <v/>
      </c>
      <c r="X150" s="67" t="str">
        <f>IF(Codes!Z156&lt;&gt;"",IF(Codes!Z156=1,100,IF(Codes!Z156=9,Paramètres!$D$162,IF(Codes!Z156=2,Paramètres!$D$163,IF(Codes!Z156=3,Paramètres!$D$164,IF(Codes!Z156="A","",0))))),"")</f>
        <v/>
      </c>
      <c r="Y150" s="67" t="str">
        <f>IF(Codes!AA156&lt;&gt;"",IF(Codes!AA156=1,100,IF(Codes!AA156=9,Paramètres!$D$162,IF(Codes!AA156=2,Paramètres!$D$163,IF(Codes!AA156=3,Paramètres!$D$164,IF(Codes!AA156="A","",0))))),"")</f>
        <v/>
      </c>
      <c r="Z150" s="67" t="str">
        <f>IF(Codes!AB156&lt;&gt;"",IF(Codes!AB156=1,100,IF(Codes!AB156=9,Paramètres!$D$162,IF(Codes!AB156=2,Paramètres!$D$163,IF(Codes!AB156=3,Paramètres!$D$164,IF(Codes!AB156="A","",0))))),"")</f>
        <v/>
      </c>
      <c r="AA150" s="67" t="str">
        <f>IF(Codes!AC156&lt;&gt;"",IF(Codes!AC156=1,100,IF(Codes!AC156=9,Paramètres!$D$162,IF(Codes!AC156=2,Paramètres!$D$163,IF(Codes!AC156=3,Paramètres!$D$164,IF(Codes!AC156="A","",0))))),"")</f>
        <v/>
      </c>
      <c r="AB150" s="67" t="str">
        <f>IF(Codes!AD156&lt;&gt;"",IF(Codes!AD156=1,100,IF(Codes!AD156=9,Paramètres!$D$162,IF(Codes!AD156=2,Paramètres!$D$163,IF(Codes!AD156=3,Paramètres!$D$164,IF(Codes!AD156="A","",0))))),"")</f>
        <v/>
      </c>
      <c r="AC150" s="67" t="str">
        <f>IF(Codes!AE156&lt;&gt;"",IF(Codes!AE156=1,100,IF(Codes!AE156=9,Paramètres!$D$162,IF(Codes!AE156=2,Paramètres!$D$163,IF(Codes!AE156=3,Paramètres!$D$164,IF(Codes!AE156="A","",0))))),"")</f>
        <v/>
      </c>
      <c r="AD150" s="67" t="str">
        <f>IF(Codes!AF156&lt;&gt;"",IF(Codes!AF156=1,100,IF(Codes!AF156=9,Paramètres!$D$162,IF(Codes!AF156=2,Paramètres!$D$163,IF(Codes!AF156=3,Paramètres!$D$164,IF(Codes!AF156="A","",0))))),"")</f>
        <v/>
      </c>
      <c r="AE150" s="67" t="str">
        <f>IF(Codes!AG156&lt;&gt;"",IF(Codes!AG156=1,100,IF(Codes!AG156=9,Paramètres!$D$162,IF(Codes!AG156=2,Paramètres!$D$163,IF(Codes!AG156=3,Paramètres!$D$164,IF(Codes!AG156="A","",0))))),"")</f>
        <v/>
      </c>
      <c r="AF150" s="67" t="str">
        <f>IF(Codes!AH156&lt;&gt;"",IF(Codes!AH156=1,100,IF(Codes!AH156=9,Paramètres!$D$162,IF(Codes!AH156=2,Paramètres!$D$163,IF(Codes!AH156=3,Paramètres!$D$164,IF(Codes!AH156="A","",0))))),"")</f>
        <v/>
      </c>
      <c r="AG150" s="67" t="str">
        <f>IF(Codes!AI156&lt;&gt;"",IF(Codes!AI156=1,100,IF(Codes!AI156=9,Paramètres!$D$162,IF(Codes!AI156=2,Paramètres!$D$163,IF(Codes!AI156=3,Paramètres!$D$164,IF(Codes!AI156="A","",0))))),"")</f>
        <v/>
      </c>
      <c r="AH150" s="67" t="str">
        <f>IF(Codes!AJ156&lt;&gt;"",IF(Codes!AJ156=1,100,IF(Codes!AJ156=9,Paramètres!$D$162,IF(Codes!AJ156=2,Paramètres!$D$163,IF(Codes!AJ156=3,Paramètres!$D$164,IF(Codes!AJ156="A","",0))))),"")</f>
        <v/>
      </c>
      <c r="AI150" s="67" t="str">
        <f>IF(Codes!AK156&lt;&gt;"",IF(Codes!AK156=1,100,IF(Codes!AK156=9,Paramètres!$D$162,IF(Codes!AK156=2,Paramètres!$D$163,IF(Codes!AK156=3,Paramètres!$D$164,IF(Codes!AK156="A","",0))))),"")</f>
        <v/>
      </c>
      <c r="AJ150" s="67" t="str">
        <f>IF(Codes!AL156&lt;&gt;"",IF(Codes!AL156=1,100,IF(Codes!AL156=9,Paramètres!$D$162,IF(Codes!AL156=2,Paramètres!$D$163,IF(Codes!AL156=3,Paramètres!$D$164,IF(Codes!AL156="A","",0))))),"")</f>
        <v/>
      </c>
      <c r="AK150" s="67" t="str">
        <f>IF(Codes!AM156&lt;&gt;"",IF(Codes!AM156=1,100,IF(Codes!AM156=9,Paramètres!$D$162,IF(Codes!AM156=2,Paramètres!$D$163,IF(Codes!AM156=3,Paramètres!$D$164,IF(Codes!AM156="A","",0))))),"")</f>
        <v/>
      </c>
      <c r="AL150" s="67" t="str">
        <f>IF(Codes!AN156&lt;&gt;"",IF(Codes!AN156=1,100,IF(Codes!AN156=9,Paramètres!$D$162,IF(Codes!AN156=2,Paramètres!$D$163,IF(Codes!AN156=3,Paramètres!$D$164,IF(Codes!AN156="A","",0))))),"")</f>
        <v/>
      </c>
      <c r="AM150" s="67" t="str">
        <f>IF(Codes!AO156&lt;&gt;"",IF(Codes!AO156=1,100,IF(Codes!AO156=9,50,IF(Codes!AO156=2,Paramètres!$D$163,IF(Codes!AO156=3,Paramètres!$D$164,IF(Codes!AO156="A","",0))))),"")</f>
        <v/>
      </c>
      <c r="AN150" s="67" t="str">
        <f>IF(Codes!AP156&lt;&gt;"",IF(Codes!AP156=1,100,IF(Codes!AP156=9,50,IF(Codes!AP156=2,Paramètres!$D$163,IF(Codes!AP156=3,Paramètres!$D$164,IF(Codes!AP156="A","",0))))),"")</f>
        <v/>
      </c>
      <c r="AO150" s="67" t="str">
        <f>IF(Codes!AQ156&lt;&gt;"",IF(Codes!AQ156=1,100,IF(Codes!AQ156=9,50,IF(Codes!AQ156=2,Paramètres!$D$163,IF(Codes!AQ156=3,Paramètres!$D$164,IF(Codes!AQ156="A","",0))))),"")</f>
        <v/>
      </c>
      <c r="AP150" s="67" t="str">
        <f>IF(Codes!AR156&lt;&gt;"",IF(Codes!AR156=1,100,IF(Codes!AR156=9,50,IF(Codes!AR156=2,Paramètres!$D$163,IF(Codes!AR156=3,Paramètres!$D$164,IF(Codes!AR156="A","",0))))),"")</f>
        <v/>
      </c>
      <c r="AQ150" s="67" t="str">
        <f>IF(Codes!AS156&lt;&gt;"",IF(Codes!AS156=1,100,IF(Codes!AS156=9,Paramètres!$D$162,IF(Codes!AS156=2,Paramètres!$D$163,IF(Codes!AS156=3,Paramètres!$D$164,IF(Codes!AS156="A","",0))))),"")</f>
        <v/>
      </c>
      <c r="AR150" s="67" t="str">
        <f>IF(Codes!AT156&lt;&gt;"",IF(Codes!AT156=1,100,IF(Codes!AT156=9,50,IF(Codes!AT156=2,Paramètres!$D$163,IF(Codes!AT156=3,Paramètres!$D$164,IF(Codes!AT156="A","",0))))),"")</f>
        <v/>
      </c>
      <c r="AS150" s="67" t="str">
        <f>IF(Codes!AU156&lt;&gt;"",IF(Codes!AU156=1,100,IF(Codes!AU156=9,Paramètres!$D$162,IF(Codes!AU156=2,Paramètres!$D$163,IF(Codes!AU156=3,Paramètres!$D$164,IF(Codes!AU156="A","",0))))),"")</f>
        <v/>
      </c>
      <c r="AT150" s="67" t="str">
        <f>IF(Codes!AV156&lt;&gt;"",IF(Codes!AV156=1,100,IF(Codes!AV156=9,50,IF(Codes!AV156=2,Paramètres!$D$163,IF(Codes!AV156=3,Paramètres!$D$164,IF(Codes!AV156="A","",0))))),"")</f>
        <v/>
      </c>
      <c r="AU150" s="67" t="str">
        <f>IF(Codes!AW156&lt;&gt;"",IF(Codes!AW156=1,100,IF(Codes!AW156=9,Paramètres!$D$162,IF(Codes!AW156=2,Paramètres!$D$163,IF(Codes!AW156=3,Paramètres!$D$164,IF(Codes!AW156="A","",0))))),"")</f>
        <v/>
      </c>
      <c r="AV150" s="67" t="str">
        <f>IF(Codes!AX156&lt;&gt;"",IF(Codes!AX156=1,100,IF(Codes!AX156=9,Paramètres!$D$162,IF(Codes!AX156=2,Paramètres!$D$163,IF(Codes!AX156=3,Paramètres!$D$164,IF(Codes!AX156="A","",0))))),"")</f>
        <v/>
      </c>
      <c r="AW150" s="67" t="str">
        <f>IF(Codes!AY156&lt;&gt;"",IF(Codes!AY156=1,100,IF(Codes!AY156=9,Paramètres!$D$162,IF(Codes!AY156=2,Paramètres!$D$163,IF(Codes!AY156=3,Paramètres!$D$164,IF(Codes!AY156="A","",0))))),"")</f>
        <v/>
      </c>
      <c r="AX150" s="67" t="str">
        <f>IF(Codes!AZ156&lt;&gt;"",IF(Codes!AZ156=1,100,IF(Codes!AZ156=9,50,IF(Codes!AZ156=2,Paramètres!$D$163,IF(Codes!AZ156=3,Paramètres!$D$164,IF(Codes!AZ156="A","",0))))),"")</f>
        <v/>
      </c>
      <c r="AY150" s="67" t="str">
        <f>IF(Codes!BA156&lt;&gt;"",IF(Codes!BA156=1,100,IF(Codes!BA156=9,Paramètres!$D$162,IF(Codes!BA156=2,Paramètres!$D$163,IF(Codes!BA156=3,Paramètres!$D$164,IF(Codes!BA156="A","",0))))),"")</f>
        <v/>
      </c>
      <c r="AZ150" s="67" t="str">
        <f>IF(Codes!BB156&lt;&gt;"",IF(Codes!BB156=1,100,IF(Codes!BB156=9,Paramètres!$D$162,IF(Codes!BB156=2,Paramètres!$D$163,IF(Codes!BB156=3,Paramètres!$D$164,IF(Codes!BB156="A","",0))))),"")</f>
        <v/>
      </c>
      <c r="BA150" s="67" t="str">
        <f>IF(Codes!BC156&lt;&gt;"",IF(Codes!BC156=1,100,IF(Codes!BC156=9,Paramètres!$D$162,IF(Codes!BC156=2,Paramètres!$D$163,IF(Codes!BC156=3,Paramètres!$D$164,IF(Codes!BC156="A","",0))))),"")</f>
        <v/>
      </c>
      <c r="BB150" s="67" t="str">
        <f>IF(Codes!BD156&lt;&gt;"",IF(Codes!BD156=1,100,IF(Codes!BD156=9,Paramètres!$D$162,IF(Codes!BD156=2,Paramètres!$D$163,IF(Codes!BD156=3,Paramètres!$D$164,IF(Codes!BD156="A","",0))))),"")</f>
        <v/>
      </c>
      <c r="BC150" s="67" t="str">
        <f>IF(Codes!BE156&lt;&gt;"",IF(Codes!BE156=1,100,IF(Codes!BE156=9,Paramètres!$D$162,IF(Codes!BE156=2,Paramètres!$D$163,IF(Codes!BE156=3,Paramètres!$D$164,IF(Codes!BE156="A","",0))))),"")</f>
        <v/>
      </c>
      <c r="BD150" s="67" t="str">
        <f>IF(Codes!BF156&lt;&gt;"",IF(Codes!BF156=1,100,IF(Codes!BF156=9,Paramètres!$D$162,IF(Codes!BF156=2,Paramètres!$D$163,IF(Codes!BF156=3,Paramètres!$D$164,IF(Codes!BF156="A","",0))))),"")</f>
        <v/>
      </c>
      <c r="BE150" s="67" t="str">
        <f>IF(Codes!BG156&lt;&gt;"",IF(Codes!BG156=1,100,IF(Codes!BG156=9,Paramètres!$D$162,IF(Codes!BG156=2,Paramètres!$D$163,IF(Codes!BG156=3,Paramètres!$D$164,IF(Codes!BG156="A","",0))))),"")</f>
        <v/>
      </c>
      <c r="BF150" s="67" t="str">
        <f>IF(Codes!BH156&lt;&gt;"",IF(Codes!BH156=1,100,IF(Codes!BH156=9,Paramètres!$D$162,IF(Codes!BH156=2,Paramètres!$D$163,IF(Codes!BH156=3,Paramètres!$D$164,IF(Codes!BH156="A","",0))))),"")</f>
        <v/>
      </c>
      <c r="BG150" s="67" t="str">
        <f>IF(Codes!BI156&lt;&gt;"",IF(Codes!BI156=1,100,IF(Codes!BI156=9,Paramètres!$D$162,IF(Codes!BI156=2,Paramètres!$D$163,IF(Codes!BI156=3,Paramètres!$D$164,IF(Codes!BI156="A","",0))))),"")</f>
        <v/>
      </c>
      <c r="BH150" s="67" t="str">
        <f>IF(Codes!BJ156&lt;&gt;"",IF(Codes!BJ156=1,100,IF(Codes!BJ156=9,50,IF(Codes!BJ156=2,Paramètres!$D$163,IF(Codes!BJ156=3,Paramètres!$D$164,IF(Codes!BJ156="A","",0))))),"")</f>
        <v/>
      </c>
      <c r="BI150" s="67" t="str">
        <f>IF(Codes!BK156&lt;&gt;"",IF(Codes!BK156=1,100,IF(Codes!BK156=9,Paramètres!$D$162,IF(Codes!BK156=2,Paramètres!$D$163,IF(Codes!BK156=3,Paramètres!$D$164,IF(Codes!BK156="A","",0))))),"")</f>
        <v/>
      </c>
      <c r="BJ150" s="67" t="str">
        <f>IF(Codes!BL156&lt;&gt;"",IF(Codes!BL156=1,100,IF(Codes!BL156=9,Paramètres!$D$162,IF(Codes!BL156=2,Paramètres!$D$163,IF(Codes!BL156=3,Paramètres!$D$164,IF(Codes!BL156="A","",0))))),"")</f>
        <v/>
      </c>
      <c r="BK150" s="67" t="str">
        <f>IF(Codes!BM156&lt;&gt;"",IF(Codes!BM156=1,100,IF(Codes!BM156=9,Paramètres!$D$162,IF(Codes!BM156=2,Paramètres!$D$163,IF(Codes!BM156=3,Paramètres!$D$164,IF(Codes!BM156="A","",0))))),"")</f>
        <v/>
      </c>
      <c r="BL150" s="67" t="str">
        <f>IF(Codes!BN156&lt;&gt;"",IF(Codes!BN156=1,100,IF(Codes!BN156=9,Paramètres!$D$162,IF(Codes!BN156=2,Paramètres!$D$163,IF(Codes!BN156=3,Paramètres!$D$164,IF(Codes!BN156="A","",0))))),"")</f>
        <v/>
      </c>
      <c r="BM150" s="67" t="str">
        <f>IF(Codes!BO156&lt;&gt;"",IF(Codes!BO156=1,100,IF(Codes!BO156=9,Paramètres!$D$162,IF(Codes!BO156=2,Paramètres!$D$163,IF(Codes!BO156=3,Paramètres!$D$164,IF(Codes!BO156="A","",0))))),"")</f>
        <v/>
      </c>
      <c r="BN150" s="67" t="str">
        <f>IF(Codes!BP156&lt;&gt;"",IF(Codes!BP156=1,100,IF(Codes!BP156=9,Paramètres!$D$162,IF(Codes!BP156=2,Paramètres!$D$163,IF(Codes!BP156=3,Paramètres!$D$164,IF(Codes!BP156="A","",0))))),"")</f>
        <v/>
      </c>
      <c r="BO150" s="67" t="str">
        <f>IF(Codes!BQ156&lt;&gt;"",IF(Codes!BQ156=1,100,IF(Codes!BQ156=9,Paramètres!$D$162,IF(Codes!BQ156=2,Paramètres!$D$163,IF(Codes!BQ156=3,Paramètres!$D$164,IF(Codes!BQ156="A","",0))))),"")</f>
        <v/>
      </c>
      <c r="BP150" s="67" t="str">
        <f>IF(Codes!BR156&lt;&gt;"",IF(Codes!BR156=1,100,IF(Codes!BR156=9,Paramètres!$D$162,IF(Codes!BR156=2,Paramètres!$D$163,IF(Codes!BR156=3,Paramètres!$D$164,IF(Codes!BR156="A","",0))))),"")</f>
        <v/>
      </c>
      <c r="BQ150" s="67" t="str">
        <f>IF(Codes!BS156&lt;&gt;"",IF(Codes!BS156=1,100,IF(Codes!BS156=9,Paramètres!$D$162,IF(Codes!BS156=2,Paramètres!$D$163,IF(Codes!BS156=3,Paramètres!$D$164,IF(Codes!BS156="A","",0))))),"")</f>
        <v/>
      </c>
      <c r="BR150" s="67" t="str">
        <f>IF(Codes!BT156&lt;&gt;"",IF(Codes!BT156=1,100,IF(Codes!BT156=9,Paramètres!$D$162,IF(Codes!BT156=2,Paramètres!$D$163,IF(Codes!BT156=3,Paramètres!$D$164,IF(Codes!BT156="A","",0))))),"")</f>
        <v/>
      </c>
      <c r="BS150" s="67" t="str">
        <f>IF(Codes!BU156&lt;&gt;"",IF(Codes!BU156=1,100,IF(Codes!BU156=9,Paramètres!$D$162,IF(Codes!BU156=2,Paramètres!$D$163,IF(Codes!BU156=3,Paramètres!$D$164,IF(Codes!BU156="A","",0))))),"")</f>
        <v/>
      </c>
      <c r="BT150" s="67" t="str">
        <f>Codes!C156</f>
        <v/>
      </c>
    </row>
    <row r="151" spans="1:72" ht="23.25">
      <c r="A151" s="69" t="str">
        <f>Codes!C157</f>
        <v/>
      </c>
      <c r="B151" s="67" t="str">
        <f>IF(Codes!D157&lt;&gt;"",IF(Codes!D157=1,100,IF(Codes!D157=9,Paramètres!$D$162,IF(Codes!D157=2,Paramètres!$D$163,IF(Codes!D157=3,Paramètres!$D$164,IF(Codes!D157="A","",0))))),"")</f>
        <v/>
      </c>
      <c r="C151" s="67" t="str">
        <f>IF(Codes!E157&lt;&gt;"",IF(Codes!E157=1,100,IF(Codes!E157=9,Paramètres!$D$162,IF(Codes!E157=2,Paramètres!$D$163,IF(Codes!E157=3,Paramètres!$D$164,IF(Codes!E157="A","",0))))),"")</f>
        <v/>
      </c>
      <c r="D151" s="67" t="str">
        <f>IF(Codes!F157&lt;&gt;"",IF(Codes!F157=1,100,IF(Codes!F157=9,Paramètres!$D$162,IF(Codes!F157=2,Paramètres!$D$163,IF(Codes!F157=3,Paramètres!$D$164,IF(Codes!F157="A","",0))))),"")</f>
        <v/>
      </c>
      <c r="E151" s="67" t="str">
        <f>IF(Codes!G157&lt;&gt;"",IF(Codes!G157=1,100,IF(Codes!G157=9,Paramètres!$D$162,IF(Codes!G157=2,Paramètres!$D$163,IF(Codes!G157=3,Paramètres!$D$164,IF(Codes!G157="A","",0))))),"")</f>
        <v/>
      </c>
      <c r="F151" s="67" t="str">
        <f>IF(Codes!H157&lt;&gt;"",IF(Codes!H157=1,100,IF(Codes!H157=9,Paramètres!$D$162,IF(Codes!H157=2,Paramètres!$D$163,IF(Codes!H157=3,Paramètres!$D$164,IF(Codes!H157="A","",0))))),"")</f>
        <v/>
      </c>
      <c r="G151" s="67" t="str">
        <f>IF(Codes!I157&lt;&gt;"",IF(Codes!I157=1,100,IF(Codes!I157=9,Paramètres!$D$162,IF(Codes!I157=2,Paramètres!$D$163,IF(Codes!I157=3,Paramètres!$D$164,IF(Codes!I157="A","",0))))),"")</f>
        <v/>
      </c>
      <c r="H151" s="67" t="str">
        <f>IF(Codes!J157&lt;&gt;"",IF(Codes!J157=1,100,IF(Codes!J157=9,Paramètres!$D$162,IF(Codes!J157=2,Paramètres!$D$163,IF(Codes!J157=3,Paramètres!$D$164,IF(Codes!J157="A","",0))))),"")</f>
        <v/>
      </c>
      <c r="I151" s="67" t="str">
        <f>IF(Codes!K157&lt;&gt;"",IF(Codes!K157=1,100,IF(Codes!K157=9,Paramètres!$D$162,IF(Codes!K157=2,Paramètres!$D$163,IF(Codes!K157=3,Paramètres!$D$164,IF(Codes!K157="A","",0))))),"")</f>
        <v/>
      </c>
      <c r="J151" s="67" t="str">
        <f>IF(Codes!L157&lt;&gt;"",IF(Codes!L157=1,100,IF(Codes!L157=9,Paramètres!$D$162,IF(Codes!L157=2,Paramètres!$D$163,IF(Codes!L157=3,Paramètres!$D$164,IF(Codes!L157="A","",0))))),"")</f>
        <v/>
      </c>
      <c r="K151" s="67" t="str">
        <f>IF(Codes!M157&lt;&gt;"",IF(Codes!M157=1,100,IF(Codes!M157=9,Paramètres!$D$162,IF(Codes!M157=2,Paramètres!$D$163,IF(Codes!M157=3,Paramètres!$D$164,IF(Codes!M157="A","",0))))),"")</f>
        <v/>
      </c>
      <c r="L151" s="67" t="str">
        <f>IF(Codes!N157&lt;&gt;"",IF(Codes!N157=1,100,IF(Codes!N157=9,Paramètres!$D$162,IF(Codes!N157=2,Paramètres!$D$163,IF(Codes!N157=3,Paramètres!$D$164,IF(Codes!N157="A","",0))))),"")</f>
        <v/>
      </c>
      <c r="M151" s="67" t="str">
        <f>IF(Codes!O157&lt;&gt;"",IF(Codes!O157=1,100,IF(Codes!O157=9,Paramètres!$D$162,IF(Codes!O157=2,Paramètres!$D$163,IF(Codes!O157=3,Paramètres!$D$164,IF(Codes!O157="A","",0))))),"")</f>
        <v/>
      </c>
      <c r="N151" s="67" t="str">
        <f>IF(Codes!P157&lt;&gt;"",IF(Codes!P157=1,100,IF(Codes!P157=9,Paramètres!$D$162,IF(Codes!P157=2,Paramètres!$D$163,IF(Codes!P157=3,Paramètres!$D$164,IF(Codes!P157="A","",0))))),"")</f>
        <v/>
      </c>
      <c r="O151" s="67" t="str">
        <f>IF(Codes!Q157&lt;&gt;"",IF(Codes!Q157=1,100,IF(Codes!Q157=9,Paramètres!$D$162,IF(Codes!Q157=2,Paramètres!$D$163,IF(Codes!Q157=3,Paramètres!$D$164,IF(Codes!Q157="A","",0))))),"")</f>
        <v/>
      </c>
      <c r="P151" s="67" t="str">
        <f>IF(Codes!R157&lt;&gt;"",IF(Codes!R157=1,100,IF(Codes!R157=9,Paramètres!$D$162,IF(Codes!R157=2,Paramètres!$D$163,IF(Codes!R157=3,Paramètres!$D$164,IF(Codes!R157="A","",0))))),"")</f>
        <v/>
      </c>
      <c r="Q151" s="67" t="str">
        <f>IF(Codes!S157&lt;&gt;"",IF(Codes!S157=1,100,IF(Codes!S157=9,Paramètres!$D$162,IF(Codes!S157=2,Paramètres!$D$163,IF(Codes!S157=3,Paramètres!$D$164,IF(Codes!S157="A","",0))))),"")</f>
        <v/>
      </c>
      <c r="R151" s="67" t="str">
        <f>IF(Codes!T157&lt;&gt;"",IF(Codes!T157=1,100,IF(Codes!T157=9,Paramètres!$D$162,IF(Codes!T157=2,Paramètres!$D$163,IF(Codes!T157=3,Paramètres!$D$164,IF(Codes!T157="A","",0))))),"")</f>
        <v/>
      </c>
      <c r="S151" s="67" t="str">
        <f>IF(Codes!U157&lt;&gt;"",IF(Codes!U157=1,100,IF(Codes!U157=9,Paramètres!$D$162,IF(Codes!U157=2,Paramètres!$D$163,IF(Codes!U157=3,Paramètres!$D$164,IF(Codes!U157="A","",0))))),"")</f>
        <v/>
      </c>
      <c r="T151" s="67" t="str">
        <f>IF(Codes!V157&lt;&gt;"",IF(Codes!V157=1,100,IF(Codes!V157=9,Paramètres!$D$162,IF(Codes!V157=2,Paramètres!$D$163,IF(Codes!V157=3,Paramètres!$D$164,IF(Codes!V157="A","",0))))),"")</f>
        <v/>
      </c>
      <c r="U151" s="67" t="str">
        <f>IF(Codes!W157&lt;&gt;"",IF(Codes!W157=1,100,IF(Codes!W157=9,Paramètres!$D$162,IF(Codes!W157=2,Paramètres!$D$163,IF(Codes!W157=3,Paramètres!$D$164,IF(Codes!W157="A","",0))))),"")</f>
        <v/>
      </c>
      <c r="V151" s="67" t="str">
        <f>IF(Codes!X157&lt;&gt;"",IF(Codes!X157=1,100,IF(Codes!X157=9,Paramètres!$D$162,IF(Codes!X157=2,Paramètres!$D$163,IF(Codes!X157=3,Paramètres!$D$164,IF(Codes!X157="A","",0))))),"")</f>
        <v/>
      </c>
      <c r="W151" s="67" t="str">
        <f>IF(Codes!Y157&lt;&gt;"",IF(Codes!Y157=1,100,IF(Codes!Y157=9,Paramètres!$D$162,IF(Codes!Y157=2,Paramètres!$D$163,IF(Codes!Y157=3,Paramètres!$D$164,IF(Codes!Y157="A","",0))))),"")</f>
        <v/>
      </c>
      <c r="X151" s="67" t="str">
        <f>IF(Codes!Z157&lt;&gt;"",IF(Codes!Z157=1,100,IF(Codes!Z157=9,Paramètres!$D$162,IF(Codes!Z157=2,Paramètres!$D$163,IF(Codes!Z157=3,Paramètres!$D$164,IF(Codes!Z157="A","",0))))),"")</f>
        <v/>
      </c>
      <c r="Y151" s="67" t="str">
        <f>IF(Codes!AA157&lt;&gt;"",IF(Codes!AA157=1,100,IF(Codes!AA157=9,Paramètres!$D$162,IF(Codes!AA157=2,Paramètres!$D$163,IF(Codes!AA157=3,Paramètres!$D$164,IF(Codes!AA157="A","",0))))),"")</f>
        <v/>
      </c>
      <c r="Z151" s="67" t="str">
        <f>IF(Codes!AB157&lt;&gt;"",IF(Codes!AB157=1,100,IF(Codes!AB157=9,Paramètres!$D$162,IF(Codes!AB157=2,Paramètres!$D$163,IF(Codes!AB157=3,Paramètres!$D$164,IF(Codes!AB157="A","",0))))),"")</f>
        <v/>
      </c>
      <c r="AA151" s="67" t="str">
        <f>IF(Codes!AC157&lt;&gt;"",IF(Codes!AC157=1,100,IF(Codes!AC157=9,Paramètres!$D$162,IF(Codes!AC157=2,Paramètres!$D$163,IF(Codes!AC157=3,Paramètres!$D$164,IF(Codes!AC157="A","",0))))),"")</f>
        <v/>
      </c>
      <c r="AB151" s="67" t="str">
        <f>IF(Codes!AD157&lt;&gt;"",IF(Codes!AD157=1,100,IF(Codes!AD157=9,Paramètres!$D$162,IF(Codes!AD157=2,Paramètres!$D$163,IF(Codes!AD157=3,Paramètres!$D$164,IF(Codes!AD157="A","",0))))),"")</f>
        <v/>
      </c>
      <c r="AC151" s="67" t="str">
        <f>IF(Codes!AE157&lt;&gt;"",IF(Codes!AE157=1,100,IF(Codes!AE157=9,Paramètres!$D$162,IF(Codes!AE157=2,Paramètres!$D$163,IF(Codes!AE157=3,Paramètres!$D$164,IF(Codes!AE157="A","",0))))),"")</f>
        <v/>
      </c>
      <c r="AD151" s="67" t="str">
        <f>IF(Codes!AF157&lt;&gt;"",IF(Codes!AF157=1,100,IF(Codes!AF157=9,Paramètres!$D$162,IF(Codes!AF157=2,Paramètres!$D$163,IF(Codes!AF157=3,Paramètres!$D$164,IF(Codes!AF157="A","",0))))),"")</f>
        <v/>
      </c>
      <c r="AE151" s="67" t="str">
        <f>IF(Codes!AG157&lt;&gt;"",IF(Codes!AG157=1,100,IF(Codes!AG157=9,Paramètres!$D$162,IF(Codes!AG157=2,Paramètres!$D$163,IF(Codes!AG157=3,Paramètres!$D$164,IF(Codes!AG157="A","",0))))),"")</f>
        <v/>
      </c>
      <c r="AF151" s="67" t="str">
        <f>IF(Codes!AH157&lt;&gt;"",IF(Codes!AH157=1,100,IF(Codes!AH157=9,Paramètres!$D$162,IF(Codes!AH157=2,Paramètres!$D$163,IF(Codes!AH157=3,Paramètres!$D$164,IF(Codes!AH157="A","",0))))),"")</f>
        <v/>
      </c>
      <c r="AG151" s="67" t="str">
        <f>IF(Codes!AI157&lt;&gt;"",IF(Codes!AI157=1,100,IF(Codes!AI157=9,Paramètres!$D$162,IF(Codes!AI157=2,Paramètres!$D$163,IF(Codes!AI157=3,Paramètres!$D$164,IF(Codes!AI157="A","",0))))),"")</f>
        <v/>
      </c>
      <c r="AH151" s="67" t="str">
        <f>IF(Codes!AJ157&lt;&gt;"",IF(Codes!AJ157=1,100,IF(Codes!AJ157=9,Paramètres!$D$162,IF(Codes!AJ157=2,Paramètres!$D$163,IF(Codes!AJ157=3,Paramètres!$D$164,IF(Codes!AJ157="A","",0))))),"")</f>
        <v/>
      </c>
      <c r="AI151" s="67" t="str">
        <f>IF(Codes!AK157&lt;&gt;"",IF(Codes!AK157=1,100,IF(Codes!AK157=9,Paramètres!$D$162,IF(Codes!AK157=2,Paramètres!$D$163,IF(Codes!AK157=3,Paramètres!$D$164,IF(Codes!AK157="A","",0))))),"")</f>
        <v/>
      </c>
      <c r="AJ151" s="67" t="str">
        <f>IF(Codes!AL157&lt;&gt;"",IF(Codes!AL157=1,100,IF(Codes!AL157=9,Paramètres!$D$162,IF(Codes!AL157=2,Paramètres!$D$163,IF(Codes!AL157=3,Paramètres!$D$164,IF(Codes!AL157="A","",0))))),"")</f>
        <v/>
      </c>
      <c r="AK151" s="67" t="str">
        <f>IF(Codes!AM157&lt;&gt;"",IF(Codes!AM157=1,100,IF(Codes!AM157=9,Paramètres!$D$162,IF(Codes!AM157=2,Paramètres!$D$163,IF(Codes!AM157=3,Paramètres!$D$164,IF(Codes!AM157="A","",0))))),"")</f>
        <v/>
      </c>
      <c r="AL151" s="67" t="str">
        <f>IF(Codes!AN157&lt;&gt;"",IF(Codes!AN157=1,100,IF(Codes!AN157=9,Paramètres!$D$162,IF(Codes!AN157=2,Paramètres!$D$163,IF(Codes!AN157=3,Paramètres!$D$164,IF(Codes!AN157="A","",0))))),"")</f>
        <v/>
      </c>
      <c r="AM151" s="67" t="str">
        <f>IF(Codes!AO157&lt;&gt;"",IF(Codes!AO157=1,100,IF(Codes!AO157=9,50,IF(Codes!AO157=2,Paramètres!$D$163,IF(Codes!AO157=3,Paramètres!$D$164,IF(Codes!AO157="A","",0))))),"")</f>
        <v/>
      </c>
      <c r="AN151" s="67" t="str">
        <f>IF(Codes!AP157&lt;&gt;"",IF(Codes!AP157=1,100,IF(Codes!AP157=9,50,IF(Codes!AP157=2,Paramètres!$D$163,IF(Codes!AP157=3,Paramètres!$D$164,IF(Codes!AP157="A","",0))))),"")</f>
        <v/>
      </c>
      <c r="AO151" s="67" t="str">
        <f>IF(Codes!AQ157&lt;&gt;"",IF(Codes!AQ157=1,100,IF(Codes!AQ157=9,50,IF(Codes!AQ157=2,Paramètres!$D$163,IF(Codes!AQ157=3,Paramètres!$D$164,IF(Codes!AQ157="A","",0))))),"")</f>
        <v/>
      </c>
      <c r="AP151" s="67" t="str">
        <f>IF(Codes!AR157&lt;&gt;"",IF(Codes!AR157=1,100,IF(Codes!AR157=9,50,IF(Codes!AR157=2,Paramètres!$D$163,IF(Codes!AR157=3,Paramètres!$D$164,IF(Codes!AR157="A","",0))))),"")</f>
        <v/>
      </c>
      <c r="AQ151" s="67" t="str">
        <f>IF(Codes!AS157&lt;&gt;"",IF(Codes!AS157=1,100,IF(Codes!AS157=9,Paramètres!$D$162,IF(Codes!AS157=2,Paramètres!$D$163,IF(Codes!AS157=3,Paramètres!$D$164,IF(Codes!AS157="A","",0))))),"")</f>
        <v/>
      </c>
      <c r="AR151" s="67" t="str">
        <f>IF(Codes!AT157&lt;&gt;"",IF(Codes!AT157=1,100,IF(Codes!AT157=9,50,IF(Codes!AT157=2,Paramètres!$D$163,IF(Codes!AT157=3,Paramètres!$D$164,IF(Codes!AT157="A","",0))))),"")</f>
        <v/>
      </c>
      <c r="AS151" s="67" t="str">
        <f>IF(Codes!AU157&lt;&gt;"",IF(Codes!AU157=1,100,IF(Codes!AU157=9,Paramètres!$D$162,IF(Codes!AU157=2,Paramètres!$D$163,IF(Codes!AU157=3,Paramètres!$D$164,IF(Codes!AU157="A","",0))))),"")</f>
        <v/>
      </c>
      <c r="AT151" s="67" t="str">
        <f>IF(Codes!AV157&lt;&gt;"",IF(Codes!AV157=1,100,IF(Codes!AV157=9,50,IF(Codes!AV157=2,Paramètres!$D$163,IF(Codes!AV157=3,Paramètres!$D$164,IF(Codes!AV157="A","",0))))),"")</f>
        <v/>
      </c>
      <c r="AU151" s="67" t="str">
        <f>IF(Codes!AW157&lt;&gt;"",IF(Codes!AW157=1,100,IF(Codes!AW157=9,Paramètres!$D$162,IF(Codes!AW157=2,Paramètres!$D$163,IF(Codes!AW157=3,Paramètres!$D$164,IF(Codes!AW157="A","",0))))),"")</f>
        <v/>
      </c>
      <c r="AV151" s="67" t="str">
        <f>IF(Codes!AX157&lt;&gt;"",IF(Codes!AX157=1,100,IF(Codes!AX157=9,Paramètres!$D$162,IF(Codes!AX157=2,Paramètres!$D$163,IF(Codes!AX157=3,Paramètres!$D$164,IF(Codes!AX157="A","",0))))),"")</f>
        <v/>
      </c>
      <c r="AW151" s="67" t="str">
        <f>IF(Codes!AY157&lt;&gt;"",IF(Codes!AY157=1,100,IF(Codes!AY157=9,Paramètres!$D$162,IF(Codes!AY157=2,Paramètres!$D$163,IF(Codes!AY157=3,Paramètres!$D$164,IF(Codes!AY157="A","",0))))),"")</f>
        <v/>
      </c>
      <c r="AX151" s="67" t="str">
        <f>IF(Codes!AZ157&lt;&gt;"",IF(Codes!AZ157=1,100,IF(Codes!AZ157=9,50,IF(Codes!AZ157=2,Paramètres!$D$163,IF(Codes!AZ157=3,Paramètres!$D$164,IF(Codes!AZ157="A","",0))))),"")</f>
        <v/>
      </c>
      <c r="AY151" s="67" t="str">
        <f>IF(Codes!BA157&lt;&gt;"",IF(Codes!BA157=1,100,IF(Codes!BA157=9,Paramètres!$D$162,IF(Codes!BA157=2,Paramètres!$D$163,IF(Codes!BA157=3,Paramètres!$D$164,IF(Codes!BA157="A","",0))))),"")</f>
        <v/>
      </c>
      <c r="AZ151" s="67" t="str">
        <f>IF(Codes!BB157&lt;&gt;"",IF(Codes!BB157=1,100,IF(Codes!BB157=9,Paramètres!$D$162,IF(Codes!BB157=2,Paramètres!$D$163,IF(Codes!BB157=3,Paramètres!$D$164,IF(Codes!BB157="A","",0))))),"")</f>
        <v/>
      </c>
      <c r="BA151" s="67" t="str">
        <f>IF(Codes!BC157&lt;&gt;"",IF(Codes!BC157=1,100,IF(Codes!BC157=9,Paramètres!$D$162,IF(Codes!BC157=2,Paramètres!$D$163,IF(Codes!BC157=3,Paramètres!$D$164,IF(Codes!BC157="A","",0))))),"")</f>
        <v/>
      </c>
      <c r="BB151" s="67" t="str">
        <f>IF(Codes!BD157&lt;&gt;"",IF(Codes!BD157=1,100,IF(Codes!BD157=9,Paramètres!$D$162,IF(Codes!BD157=2,Paramètres!$D$163,IF(Codes!BD157=3,Paramètres!$D$164,IF(Codes!BD157="A","",0))))),"")</f>
        <v/>
      </c>
      <c r="BC151" s="67" t="str">
        <f>IF(Codes!BE157&lt;&gt;"",IF(Codes!BE157=1,100,IF(Codes!BE157=9,Paramètres!$D$162,IF(Codes!BE157=2,Paramètres!$D$163,IF(Codes!BE157=3,Paramètres!$D$164,IF(Codes!BE157="A","",0))))),"")</f>
        <v/>
      </c>
      <c r="BD151" s="67" t="str">
        <f>IF(Codes!BF157&lt;&gt;"",IF(Codes!BF157=1,100,IF(Codes!BF157=9,Paramètres!$D$162,IF(Codes!BF157=2,Paramètres!$D$163,IF(Codes!BF157=3,Paramètres!$D$164,IF(Codes!BF157="A","",0))))),"")</f>
        <v/>
      </c>
      <c r="BE151" s="67" t="str">
        <f>IF(Codes!BG157&lt;&gt;"",IF(Codes!BG157=1,100,IF(Codes!BG157=9,Paramètres!$D$162,IF(Codes!BG157=2,Paramètres!$D$163,IF(Codes!BG157=3,Paramètres!$D$164,IF(Codes!BG157="A","",0))))),"")</f>
        <v/>
      </c>
      <c r="BF151" s="67" t="str">
        <f>IF(Codes!BH157&lt;&gt;"",IF(Codes!BH157=1,100,IF(Codes!BH157=9,Paramètres!$D$162,IF(Codes!BH157=2,Paramètres!$D$163,IF(Codes!BH157=3,Paramètres!$D$164,IF(Codes!BH157="A","",0))))),"")</f>
        <v/>
      </c>
      <c r="BG151" s="67" t="str">
        <f>IF(Codes!BI157&lt;&gt;"",IF(Codes!BI157=1,100,IF(Codes!BI157=9,Paramètres!$D$162,IF(Codes!BI157=2,Paramètres!$D$163,IF(Codes!BI157=3,Paramètres!$D$164,IF(Codes!BI157="A","",0))))),"")</f>
        <v/>
      </c>
      <c r="BH151" s="67" t="str">
        <f>IF(Codes!BJ157&lt;&gt;"",IF(Codes!BJ157=1,100,IF(Codes!BJ157=9,50,IF(Codes!BJ157=2,Paramètres!$D$163,IF(Codes!BJ157=3,Paramètres!$D$164,IF(Codes!BJ157="A","",0))))),"")</f>
        <v/>
      </c>
      <c r="BI151" s="67" t="str">
        <f>IF(Codes!BK157&lt;&gt;"",IF(Codes!BK157=1,100,IF(Codes!BK157=9,Paramètres!$D$162,IF(Codes!BK157=2,Paramètres!$D$163,IF(Codes!BK157=3,Paramètres!$D$164,IF(Codes!BK157="A","",0))))),"")</f>
        <v/>
      </c>
      <c r="BJ151" s="67" t="str">
        <f>IF(Codes!BL157&lt;&gt;"",IF(Codes!BL157=1,100,IF(Codes!BL157=9,Paramètres!$D$162,IF(Codes!BL157=2,Paramètres!$D$163,IF(Codes!BL157=3,Paramètres!$D$164,IF(Codes!BL157="A","",0))))),"")</f>
        <v/>
      </c>
      <c r="BK151" s="67" t="str">
        <f>IF(Codes!BM157&lt;&gt;"",IF(Codes!BM157=1,100,IF(Codes!BM157=9,Paramètres!$D$162,IF(Codes!BM157=2,Paramètres!$D$163,IF(Codes!BM157=3,Paramètres!$D$164,IF(Codes!BM157="A","",0))))),"")</f>
        <v/>
      </c>
      <c r="BL151" s="67" t="str">
        <f>IF(Codes!BN157&lt;&gt;"",IF(Codes!BN157=1,100,IF(Codes!BN157=9,Paramètres!$D$162,IF(Codes!BN157=2,Paramètres!$D$163,IF(Codes!BN157=3,Paramètres!$D$164,IF(Codes!BN157="A","",0))))),"")</f>
        <v/>
      </c>
      <c r="BM151" s="67" t="str">
        <f>IF(Codes!BO157&lt;&gt;"",IF(Codes!BO157=1,100,IF(Codes!BO157=9,Paramètres!$D$162,IF(Codes!BO157=2,Paramètres!$D$163,IF(Codes!BO157=3,Paramètres!$D$164,IF(Codes!BO157="A","",0))))),"")</f>
        <v/>
      </c>
      <c r="BN151" s="67" t="str">
        <f>IF(Codes!BP157&lt;&gt;"",IF(Codes!BP157=1,100,IF(Codes!BP157=9,Paramètres!$D$162,IF(Codes!BP157=2,Paramètres!$D$163,IF(Codes!BP157=3,Paramètres!$D$164,IF(Codes!BP157="A","",0))))),"")</f>
        <v/>
      </c>
      <c r="BO151" s="67" t="str">
        <f>IF(Codes!BQ157&lt;&gt;"",IF(Codes!BQ157=1,100,IF(Codes!BQ157=9,Paramètres!$D$162,IF(Codes!BQ157=2,Paramètres!$D$163,IF(Codes!BQ157=3,Paramètres!$D$164,IF(Codes!BQ157="A","",0))))),"")</f>
        <v/>
      </c>
      <c r="BP151" s="67" t="str">
        <f>IF(Codes!BR157&lt;&gt;"",IF(Codes!BR157=1,100,IF(Codes!BR157=9,Paramètres!$D$162,IF(Codes!BR157=2,Paramètres!$D$163,IF(Codes!BR157=3,Paramètres!$D$164,IF(Codes!BR157="A","",0))))),"")</f>
        <v/>
      </c>
      <c r="BQ151" s="67" t="str">
        <f>IF(Codes!BS157&lt;&gt;"",IF(Codes!BS157=1,100,IF(Codes!BS157=9,Paramètres!$D$162,IF(Codes!BS157=2,Paramètres!$D$163,IF(Codes!BS157=3,Paramètres!$D$164,IF(Codes!BS157="A","",0))))),"")</f>
        <v/>
      </c>
      <c r="BR151" s="67" t="str">
        <f>IF(Codes!BT157&lt;&gt;"",IF(Codes!BT157=1,100,IF(Codes!BT157=9,Paramètres!$D$162,IF(Codes!BT157=2,Paramètres!$D$163,IF(Codes!BT157=3,Paramètres!$D$164,IF(Codes!BT157="A","",0))))),"")</f>
        <v/>
      </c>
      <c r="BS151" s="67" t="str">
        <f>IF(Codes!BU157&lt;&gt;"",IF(Codes!BU157=1,100,IF(Codes!BU157=9,Paramètres!$D$162,IF(Codes!BU157=2,Paramètres!$D$163,IF(Codes!BU157=3,Paramètres!$D$164,IF(Codes!BU157="A","",0))))),"")</f>
        <v/>
      </c>
      <c r="BT151" s="67" t="str">
        <f>Codes!C157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Accueil</vt:lpstr>
      <vt:lpstr>Paramètres</vt:lpstr>
      <vt:lpstr>Codes</vt:lpstr>
      <vt:lpstr>Résultats Ecole</vt:lpstr>
      <vt:lpstr>Résultats Elève </vt:lpstr>
      <vt:lpstr>Synthèse Domaines</vt:lpstr>
      <vt:lpstr>Calculs</vt:lpstr>
      <vt:lpstr>'Résultats Ecole'!Zone_d_impression</vt:lpstr>
      <vt:lpstr>'Résultats Elève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Steve Blazek</cp:lastModifiedBy>
  <cp:lastPrinted>2015-09-09T21:36:49Z</cp:lastPrinted>
  <dcterms:created xsi:type="dcterms:W3CDTF">2014-04-28T19:59:43Z</dcterms:created>
  <dcterms:modified xsi:type="dcterms:W3CDTF">2015-09-10T23:00:08Z</dcterms:modified>
</cp:coreProperties>
</file>