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hilippe\Documents\"/>
    </mc:Choice>
  </mc:AlternateContent>
  <bookViews>
    <workbookView xWindow="0" yWindow="0" windowWidth="15345" windowHeight="4455"/>
  </bookViews>
  <sheets>
    <sheet name="Accueil" sheetId="9" r:id="rId1"/>
    <sheet name="Classe" sheetId="10" r:id="rId2"/>
    <sheet name="Saisie" sheetId="12" r:id="rId3"/>
    <sheet name="listes" sheetId="3" state="hidden" r:id="rId4"/>
  </sheets>
  <definedNames>
    <definedName name="valeur">listes!$B$4:$B$6</definedName>
  </definedNames>
  <calcPr calcId="152511"/>
</workbook>
</file>

<file path=xl/calcChain.xml><?xml version="1.0" encoding="utf-8"?>
<calcChain xmlns="http://schemas.openxmlformats.org/spreadsheetml/2006/main">
  <c r="E105" i="12" l="1"/>
  <c r="F105" i="12"/>
  <c r="G105" i="12"/>
  <c r="H105" i="12"/>
  <c r="I105" i="12"/>
  <c r="J105" i="12"/>
  <c r="K105" i="12"/>
  <c r="L105" i="12"/>
  <c r="M105" i="12"/>
  <c r="N105" i="12"/>
  <c r="O105" i="12"/>
  <c r="P105" i="12"/>
  <c r="Q105" i="12"/>
  <c r="R105" i="12"/>
  <c r="S105" i="12"/>
  <c r="T105" i="12"/>
  <c r="U105" i="12"/>
  <c r="V105" i="12"/>
  <c r="W105" i="12"/>
  <c r="X105" i="12"/>
  <c r="Y105" i="12"/>
  <c r="Z105" i="12"/>
  <c r="AA105" i="12"/>
  <c r="AB105" i="12"/>
  <c r="AC105" i="12"/>
  <c r="AD105" i="12"/>
  <c r="AE105" i="12"/>
  <c r="AF105" i="12"/>
  <c r="D105" i="12"/>
  <c r="K95" i="12" l="1"/>
  <c r="K96" i="12" s="1"/>
  <c r="L95" i="12"/>
  <c r="L96" i="12" s="1"/>
  <c r="M95" i="12"/>
  <c r="M96" i="12" s="1"/>
  <c r="N95" i="12"/>
  <c r="N96" i="12" s="1"/>
  <c r="O95" i="12"/>
  <c r="O96" i="12" s="1"/>
  <c r="P95" i="12"/>
  <c r="P96" i="12" s="1"/>
  <c r="Q95" i="12"/>
  <c r="Q96" i="12" s="1"/>
  <c r="R95" i="12"/>
  <c r="R96" i="12" s="1"/>
  <c r="S95" i="12"/>
  <c r="S96" i="12" s="1"/>
  <c r="T95" i="12"/>
  <c r="T96" i="12" s="1"/>
  <c r="U95" i="12"/>
  <c r="U96" i="12" s="1"/>
  <c r="V95" i="12"/>
  <c r="V96" i="12" s="1"/>
  <c r="W95" i="12"/>
  <c r="W96" i="12" s="1"/>
  <c r="X95" i="12"/>
  <c r="X96" i="12" s="1"/>
  <c r="Y95" i="12"/>
  <c r="Y96" i="12" s="1"/>
  <c r="Z95" i="12"/>
  <c r="Z96" i="12" s="1"/>
  <c r="AA95" i="12"/>
  <c r="AA96" i="12" s="1"/>
  <c r="AB95" i="12"/>
  <c r="AB96" i="12" s="1"/>
  <c r="AC95" i="12"/>
  <c r="AC96" i="12" s="1"/>
  <c r="AD95" i="12"/>
  <c r="AD96" i="12" s="1"/>
  <c r="AE95" i="12"/>
  <c r="AE96" i="12" s="1"/>
  <c r="AF95" i="12"/>
  <c r="AF96" i="12" s="1"/>
  <c r="K94" i="12"/>
  <c r="L94" i="12"/>
  <c r="M94" i="12"/>
  <c r="N94" i="12"/>
  <c r="O94" i="12"/>
  <c r="P94" i="12"/>
  <c r="Q94" i="12"/>
  <c r="R94" i="12"/>
  <c r="S94" i="12"/>
  <c r="T94" i="12"/>
  <c r="U94" i="12"/>
  <c r="V94" i="12"/>
  <c r="W94" i="12"/>
  <c r="X94" i="12"/>
  <c r="Y94" i="12"/>
  <c r="Z94" i="12"/>
  <c r="AA94" i="12"/>
  <c r="AB94" i="12"/>
  <c r="AC94" i="12"/>
  <c r="AD94" i="12"/>
  <c r="AE94" i="12"/>
  <c r="AF94" i="12"/>
  <c r="K93" i="12"/>
  <c r="L93" i="12"/>
  <c r="M93" i="12"/>
  <c r="N93" i="12"/>
  <c r="O93" i="12"/>
  <c r="P93" i="12"/>
  <c r="Q93" i="12"/>
  <c r="R93" i="12"/>
  <c r="S93" i="12"/>
  <c r="T93" i="12"/>
  <c r="U93" i="12"/>
  <c r="V93" i="12"/>
  <c r="W93" i="12"/>
  <c r="X93" i="12"/>
  <c r="Y93" i="12"/>
  <c r="Z93" i="12"/>
  <c r="AA93" i="12"/>
  <c r="AB93" i="12"/>
  <c r="AC93" i="12"/>
  <c r="AD93" i="12"/>
  <c r="AE93" i="12"/>
  <c r="AF93" i="12"/>
  <c r="K92" i="12"/>
  <c r="L92" i="12"/>
  <c r="M92" i="12"/>
  <c r="N92" i="12"/>
  <c r="O92" i="12"/>
  <c r="P92" i="12"/>
  <c r="Q92" i="12"/>
  <c r="R92" i="12"/>
  <c r="S92" i="12"/>
  <c r="T92" i="12"/>
  <c r="U92" i="12"/>
  <c r="V92" i="12"/>
  <c r="W92" i="12"/>
  <c r="X92" i="12"/>
  <c r="Y92" i="12"/>
  <c r="Z92" i="12"/>
  <c r="AA92" i="12"/>
  <c r="AB92" i="12"/>
  <c r="AC92" i="12"/>
  <c r="AD92" i="12"/>
  <c r="AE92" i="12"/>
  <c r="AF92" i="12"/>
  <c r="K91" i="12"/>
  <c r="L91" i="12"/>
  <c r="M91" i="12"/>
  <c r="N91" i="12"/>
  <c r="O91" i="12"/>
  <c r="P91" i="12"/>
  <c r="Q91" i="12"/>
  <c r="R91" i="12"/>
  <c r="S91" i="12"/>
  <c r="T91" i="12"/>
  <c r="U91" i="12"/>
  <c r="V91" i="12"/>
  <c r="W91" i="12"/>
  <c r="X91" i="12"/>
  <c r="Y91" i="12"/>
  <c r="Z91" i="12"/>
  <c r="AA91" i="12"/>
  <c r="AB91" i="12"/>
  <c r="AC91" i="12"/>
  <c r="AD91" i="12"/>
  <c r="AE91" i="12"/>
  <c r="AF91" i="12"/>
  <c r="K90" i="12"/>
  <c r="L90" i="12"/>
  <c r="M90" i="12"/>
  <c r="N90" i="12"/>
  <c r="O90" i="12"/>
  <c r="P90" i="12"/>
  <c r="Q90" i="12"/>
  <c r="R90" i="12"/>
  <c r="S90" i="12"/>
  <c r="T90" i="12"/>
  <c r="U90" i="12"/>
  <c r="V90" i="12"/>
  <c r="W90" i="12"/>
  <c r="X90" i="12"/>
  <c r="Y90" i="12"/>
  <c r="Z90" i="12"/>
  <c r="AA90" i="12"/>
  <c r="AB90" i="12"/>
  <c r="AC90" i="12"/>
  <c r="AD90" i="12"/>
  <c r="AE90" i="12"/>
  <c r="AF90" i="12"/>
  <c r="AG87" i="12"/>
  <c r="AH87" i="12"/>
  <c r="AI87" i="12"/>
  <c r="AJ87" i="12"/>
  <c r="AK87" i="12"/>
  <c r="AL87" i="12"/>
  <c r="AG88" i="12"/>
  <c r="AH88" i="12"/>
  <c r="AI88" i="12"/>
  <c r="AJ88" i="12"/>
  <c r="AK88" i="12"/>
  <c r="AL88" i="12"/>
  <c r="AG89" i="12"/>
  <c r="AH89" i="12"/>
  <c r="AI89" i="12"/>
  <c r="AJ89" i="12"/>
  <c r="AK89" i="12"/>
  <c r="AL89" i="12"/>
  <c r="AC97" i="12" l="1"/>
  <c r="Y97" i="12"/>
  <c r="U97" i="12"/>
  <c r="Q97" i="12"/>
  <c r="M97" i="12"/>
  <c r="AF97" i="12"/>
  <c r="AB97" i="12"/>
  <c r="X97" i="12"/>
  <c r="T97" i="12"/>
  <c r="P97" i="12"/>
  <c r="L97" i="12"/>
  <c r="AE97" i="12"/>
  <c r="AA97" i="12"/>
  <c r="W97" i="12"/>
  <c r="S97" i="12"/>
  <c r="O97" i="12"/>
  <c r="K97" i="12"/>
  <c r="AD97" i="12"/>
  <c r="Z97" i="12"/>
  <c r="V97" i="12"/>
  <c r="R97" i="12"/>
  <c r="N97" i="12"/>
  <c r="AL51" i="12"/>
  <c r="AL52" i="12"/>
  <c r="AL53" i="12"/>
  <c r="AL54" i="12"/>
  <c r="AL55" i="12"/>
  <c r="AL56" i="12"/>
  <c r="AL57" i="12"/>
  <c r="AL58" i="12"/>
  <c r="AL59" i="12"/>
  <c r="AL60" i="12"/>
  <c r="AL61" i="12"/>
  <c r="AL62" i="12"/>
  <c r="AL63" i="12"/>
  <c r="AL64" i="12"/>
  <c r="AL65" i="12"/>
  <c r="AL66" i="12"/>
  <c r="AL67" i="12"/>
  <c r="AL68" i="12"/>
  <c r="AL69" i="12"/>
  <c r="AL70" i="12"/>
  <c r="AL71" i="12"/>
  <c r="AL72" i="12"/>
  <c r="AL73" i="12"/>
  <c r="AL74" i="12"/>
  <c r="AL75" i="12"/>
  <c r="AL76" i="12"/>
  <c r="AL77" i="12"/>
  <c r="AL78" i="12"/>
  <c r="AL79" i="12"/>
  <c r="AL80" i="12"/>
  <c r="AL81" i="12"/>
  <c r="AL82" i="12"/>
  <c r="AL83" i="12"/>
  <c r="AL84" i="12"/>
  <c r="AL85" i="12"/>
  <c r="AL86" i="12"/>
  <c r="AL49" i="12"/>
  <c r="AL50" i="12"/>
  <c r="AL11" i="12"/>
  <c r="AL12" i="12"/>
  <c r="AL13" i="12"/>
  <c r="AL14" i="12"/>
  <c r="AL15" i="12"/>
  <c r="AL16" i="12"/>
  <c r="AL17" i="12"/>
  <c r="AL18" i="12"/>
  <c r="AL19" i="12"/>
  <c r="AL20" i="12"/>
  <c r="AL21" i="12"/>
  <c r="AL22" i="12"/>
  <c r="AL23" i="12"/>
  <c r="AL24" i="12"/>
  <c r="AL25" i="12"/>
  <c r="AL26" i="12"/>
  <c r="AL27" i="12"/>
  <c r="AL29" i="12"/>
  <c r="AL30" i="12"/>
  <c r="AL31" i="12"/>
  <c r="AL32" i="12"/>
  <c r="AL33" i="12"/>
  <c r="AL34" i="12"/>
  <c r="AL35" i="12"/>
  <c r="AL36" i="12"/>
  <c r="AL28" i="12"/>
  <c r="AG84" i="12" l="1"/>
  <c r="AJ84" i="12"/>
  <c r="AK84" i="12"/>
  <c r="AH50" i="12"/>
  <c r="AI50" i="12"/>
  <c r="AH51" i="12"/>
  <c r="AI51" i="12"/>
  <c r="AH52" i="12"/>
  <c r="AI52" i="12"/>
  <c r="AH53" i="12"/>
  <c r="AI53" i="12"/>
  <c r="AH54" i="12"/>
  <c r="AI54" i="12"/>
  <c r="AH55" i="12"/>
  <c r="AI55" i="12"/>
  <c r="AH56" i="12"/>
  <c r="AI56" i="12"/>
  <c r="AH57" i="12"/>
  <c r="AI57" i="12"/>
  <c r="AH58" i="12"/>
  <c r="AI58" i="12"/>
  <c r="AH59" i="12"/>
  <c r="AI59" i="12"/>
  <c r="AH60" i="12"/>
  <c r="AI60" i="12"/>
  <c r="AH61" i="12"/>
  <c r="AI61" i="12"/>
  <c r="AH62" i="12"/>
  <c r="AI62" i="12"/>
  <c r="AH63" i="12"/>
  <c r="AI63" i="12"/>
  <c r="AH64" i="12"/>
  <c r="AI64" i="12"/>
  <c r="AH65" i="12"/>
  <c r="AI65" i="12"/>
  <c r="AH66" i="12"/>
  <c r="AI66" i="12"/>
  <c r="AH67" i="12"/>
  <c r="AI67" i="12"/>
  <c r="AH68" i="12"/>
  <c r="AI68" i="12"/>
  <c r="AH69" i="12"/>
  <c r="AI69" i="12"/>
  <c r="AH70" i="12"/>
  <c r="AI70" i="12"/>
  <c r="AH71" i="12"/>
  <c r="AI71" i="12"/>
  <c r="AH72" i="12"/>
  <c r="AI72" i="12"/>
  <c r="AH73" i="12"/>
  <c r="AI73" i="12"/>
  <c r="AH74" i="12"/>
  <c r="AI74" i="12"/>
  <c r="AH75" i="12"/>
  <c r="AI75" i="12"/>
  <c r="AH76" i="12"/>
  <c r="AI76" i="12"/>
  <c r="AH77" i="12"/>
  <c r="AI77" i="12"/>
  <c r="AH78" i="12"/>
  <c r="AI78" i="12"/>
  <c r="AH79" i="12"/>
  <c r="AI79" i="12"/>
  <c r="AH80" i="12"/>
  <c r="AI80" i="12"/>
  <c r="AH81" i="12"/>
  <c r="AI81" i="12"/>
  <c r="AH82" i="12"/>
  <c r="AI82" i="12"/>
  <c r="AH83" i="12"/>
  <c r="AI83" i="12"/>
  <c r="AH84" i="12"/>
  <c r="AI84" i="12"/>
  <c r="AH85" i="12"/>
  <c r="AI85" i="12"/>
  <c r="AH86" i="12"/>
  <c r="AI86" i="12"/>
  <c r="AI49" i="12"/>
  <c r="AH49" i="12"/>
  <c r="AH12" i="12"/>
  <c r="AI12" i="12"/>
  <c r="AH13" i="12"/>
  <c r="AI13" i="12"/>
  <c r="AH14" i="12"/>
  <c r="AI14" i="12"/>
  <c r="AH15" i="12"/>
  <c r="AI15" i="12"/>
  <c r="AH16" i="12"/>
  <c r="AI16" i="12"/>
  <c r="AH17" i="12"/>
  <c r="AI17" i="12"/>
  <c r="AH18" i="12"/>
  <c r="AI18" i="12"/>
  <c r="AH19" i="12"/>
  <c r="AI19" i="12"/>
  <c r="AH20" i="12"/>
  <c r="AI20" i="12"/>
  <c r="AH21" i="12"/>
  <c r="AI21" i="12"/>
  <c r="AH22" i="12"/>
  <c r="AI22" i="12"/>
  <c r="AH23" i="12"/>
  <c r="AI23" i="12"/>
  <c r="AH24" i="12"/>
  <c r="AI24" i="12"/>
  <c r="AH25" i="12"/>
  <c r="AI25" i="12"/>
  <c r="AH26" i="12"/>
  <c r="AI26" i="12"/>
  <c r="AH27" i="12"/>
  <c r="AI27" i="12"/>
  <c r="AH28" i="12"/>
  <c r="AI28" i="12"/>
  <c r="AH29" i="12"/>
  <c r="AI29" i="12"/>
  <c r="AH30" i="12"/>
  <c r="AI30" i="12"/>
  <c r="AH31" i="12"/>
  <c r="AI31" i="12"/>
  <c r="AH32" i="12"/>
  <c r="AI32" i="12"/>
  <c r="AH33" i="12"/>
  <c r="AI33" i="12"/>
  <c r="AH34" i="12"/>
  <c r="AI34" i="12"/>
  <c r="AH35" i="12"/>
  <c r="AI35" i="12"/>
  <c r="AH36" i="12"/>
  <c r="AI36" i="12"/>
  <c r="AI11" i="12"/>
  <c r="AH11" i="12"/>
  <c r="M37" i="12" l="1"/>
  <c r="M38" i="12"/>
  <c r="X42" i="12"/>
  <c r="Y42" i="12"/>
  <c r="Z42" i="12"/>
  <c r="AA42" i="12"/>
  <c r="AB42" i="12"/>
  <c r="AC42" i="12"/>
  <c r="AE42" i="12"/>
  <c r="AF42" i="12"/>
  <c r="R42" i="12"/>
  <c r="S42" i="12"/>
  <c r="T42" i="12"/>
  <c r="U42" i="12"/>
  <c r="V42" i="12"/>
  <c r="W42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D42" i="12"/>
  <c r="E39" i="10" l="1"/>
  <c r="I4" i="12" s="1"/>
  <c r="AM105" i="12" s="1"/>
  <c r="E41" i="12"/>
  <c r="F41" i="12"/>
  <c r="G41" i="12"/>
  <c r="H41" i="12"/>
  <c r="I41" i="12"/>
  <c r="J41" i="12"/>
  <c r="K41" i="12"/>
  <c r="L41" i="12"/>
  <c r="M41" i="12"/>
  <c r="N41" i="12"/>
  <c r="O41" i="12"/>
  <c r="P41" i="12"/>
  <c r="Q41" i="12"/>
  <c r="R41" i="12"/>
  <c r="S41" i="12"/>
  <c r="T41" i="12"/>
  <c r="U41" i="12"/>
  <c r="V41" i="12"/>
  <c r="W41" i="12"/>
  <c r="X41" i="12"/>
  <c r="Y41" i="12"/>
  <c r="Z41" i="12"/>
  <c r="AA41" i="12"/>
  <c r="AB41" i="12"/>
  <c r="AC41" i="12"/>
  <c r="AE41" i="12"/>
  <c r="AF41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Z40" i="12"/>
  <c r="AA40" i="12"/>
  <c r="AB40" i="12"/>
  <c r="AC40" i="12"/>
  <c r="AE40" i="12"/>
  <c r="AF40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AE39" i="12"/>
  <c r="AF39" i="12"/>
  <c r="E38" i="12"/>
  <c r="F38" i="12"/>
  <c r="G38" i="12"/>
  <c r="H38" i="12"/>
  <c r="I38" i="12"/>
  <c r="J38" i="12"/>
  <c r="K38" i="12"/>
  <c r="L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Z38" i="12"/>
  <c r="AA38" i="12"/>
  <c r="AB38" i="12"/>
  <c r="AC38" i="12"/>
  <c r="AE38" i="12"/>
  <c r="AF38" i="12"/>
  <c r="F37" i="12"/>
  <c r="F43" i="12" s="1"/>
  <c r="G37" i="12"/>
  <c r="G43" i="12" s="1"/>
  <c r="H37" i="12"/>
  <c r="H43" i="12" s="1"/>
  <c r="I37" i="12"/>
  <c r="I43" i="12" s="1"/>
  <c r="J37" i="12"/>
  <c r="J43" i="12" s="1"/>
  <c r="K37" i="12"/>
  <c r="L37" i="12"/>
  <c r="L43" i="12" s="1"/>
  <c r="M43" i="12"/>
  <c r="N37" i="12"/>
  <c r="N43" i="12" s="1"/>
  <c r="O37" i="12"/>
  <c r="O43" i="12" s="1"/>
  <c r="P37" i="12"/>
  <c r="P43" i="12" s="1"/>
  <c r="Q37" i="12"/>
  <c r="Q43" i="12" s="1"/>
  <c r="R37" i="12"/>
  <c r="R43" i="12" s="1"/>
  <c r="S37" i="12"/>
  <c r="S43" i="12" s="1"/>
  <c r="T37" i="12"/>
  <c r="T43" i="12" s="1"/>
  <c r="U37" i="12"/>
  <c r="U43" i="12" s="1"/>
  <c r="V37" i="12"/>
  <c r="V43" i="12" s="1"/>
  <c r="W37" i="12"/>
  <c r="W43" i="12" s="1"/>
  <c r="X37" i="12"/>
  <c r="X43" i="12" s="1"/>
  <c r="Y37" i="12"/>
  <c r="Y43" i="12" s="1"/>
  <c r="Z37" i="12"/>
  <c r="Z43" i="12" s="1"/>
  <c r="AA37" i="12"/>
  <c r="AA43" i="12" s="1"/>
  <c r="AB37" i="12"/>
  <c r="AB43" i="12" s="1"/>
  <c r="AC37" i="12"/>
  <c r="AC43" i="12" s="1"/>
  <c r="AE37" i="12"/>
  <c r="AE43" i="12" s="1"/>
  <c r="AF37" i="12"/>
  <c r="AF43" i="12" s="1"/>
  <c r="E37" i="12"/>
  <c r="E43" i="12" s="1"/>
  <c r="D41" i="12"/>
  <c r="D40" i="12"/>
  <c r="D39" i="12"/>
  <c r="D38" i="12"/>
  <c r="D37" i="12"/>
  <c r="D43" i="12" s="1"/>
  <c r="AM88" i="12" l="1"/>
  <c r="AM89" i="12"/>
  <c r="AM84" i="12"/>
  <c r="AM87" i="12"/>
  <c r="K43" i="12"/>
  <c r="F99" i="12"/>
  <c r="E99" i="12"/>
  <c r="D99" i="12"/>
  <c r="AK86" i="12"/>
  <c r="AJ86" i="12"/>
  <c r="AG86" i="12"/>
  <c r="AM86" i="12" s="1"/>
  <c r="AK85" i="12"/>
  <c r="AJ85" i="12"/>
  <c r="AG85" i="12"/>
  <c r="AM85" i="12" s="1"/>
  <c r="AK83" i="12"/>
  <c r="AJ83" i="12"/>
  <c r="AG83" i="12"/>
  <c r="AM83" i="12" s="1"/>
  <c r="AK82" i="12"/>
  <c r="AJ82" i="12"/>
  <c r="AG82" i="12"/>
  <c r="AM82" i="12" s="1"/>
  <c r="AK81" i="12"/>
  <c r="AJ81" i="12"/>
  <c r="AG81" i="12"/>
  <c r="AM81" i="12" s="1"/>
  <c r="AK80" i="12"/>
  <c r="AJ80" i="12"/>
  <c r="AG80" i="12"/>
  <c r="AM80" i="12" s="1"/>
  <c r="AK79" i="12"/>
  <c r="AJ79" i="12"/>
  <c r="AG79" i="12"/>
  <c r="AM79" i="12" s="1"/>
  <c r="AK78" i="12"/>
  <c r="AJ78" i="12"/>
  <c r="AG78" i="12"/>
  <c r="AM78" i="12" s="1"/>
  <c r="AK77" i="12"/>
  <c r="AJ77" i="12"/>
  <c r="AG77" i="12"/>
  <c r="AM77" i="12" s="1"/>
  <c r="AK76" i="12"/>
  <c r="AJ76" i="12"/>
  <c r="AG76" i="12"/>
  <c r="AM76" i="12" s="1"/>
  <c r="AK75" i="12"/>
  <c r="AJ75" i="12"/>
  <c r="AG75" i="12"/>
  <c r="AM75" i="12" s="1"/>
  <c r="AK74" i="12"/>
  <c r="AJ74" i="12"/>
  <c r="AG74" i="12"/>
  <c r="AM74" i="12" s="1"/>
  <c r="AK73" i="12"/>
  <c r="AJ73" i="12"/>
  <c r="AG73" i="12"/>
  <c r="AM73" i="12" s="1"/>
  <c r="AK72" i="12"/>
  <c r="AJ72" i="12"/>
  <c r="AG72" i="12"/>
  <c r="AM72" i="12" s="1"/>
  <c r="AK71" i="12"/>
  <c r="AJ71" i="12"/>
  <c r="AG71" i="12"/>
  <c r="AM71" i="12" s="1"/>
  <c r="AK70" i="12"/>
  <c r="AJ70" i="12"/>
  <c r="AG70" i="12"/>
  <c r="AM70" i="12" s="1"/>
  <c r="AK69" i="12"/>
  <c r="AJ69" i="12"/>
  <c r="AG69" i="12"/>
  <c r="AM69" i="12" s="1"/>
  <c r="AK68" i="12"/>
  <c r="AJ68" i="12"/>
  <c r="AG68" i="12"/>
  <c r="AM68" i="12" s="1"/>
  <c r="AK67" i="12"/>
  <c r="AJ67" i="12"/>
  <c r="AG67" i="12"/>
  <c r="AM67" i="12" s="1"/>
  <c r="AK66" i="12"/>
  <c r="AJ66" i="12"/>
  <c r="AG66" i="12"/>
  <c r="AM66" i="12" s="1"/>
  <c r="AK65" i="12"/>
  <c r="AJ65" i="12"/>
  <c r="AG65" i="12"/>
  <c r="AM65" i="12" s="1"/>
  <c r="AK64" i="12"/>
  <c r="AJ64" i="12"/>
  <c r="AG64" i="12"/>
  <c r="AM64" i="12" s="1"/>
  <c r="AK63" i="12"/>
  <c r="AJ63" i="12"/>
  <c r="AG63" i="12"/>
  <c r="AM63" i="12" s="1"/>
  <c r="AK62" i="12"/>
  <c r="AJ62" i="12"/>
  <c r="AG62" i="12"/>
  <c r="AM62" i="12" s="1"/>
  <c r="AK61" i="12"/>
  <c r="AJ61" i="12"/>
  <c r="AG61" i="12"/>
  <c r="AM61" i="12" s="1"/>
  <c r="AK60" i="12"/>
  <c r="AJ60" i="12"/>
  <c r="AG60" i="12"/>
  <c r="AM60" i="12" s="1"/>
  <c r="AK59" i="12"/>
  <c r="AJ59" i="12"/>
  <c r="AG59" i="12"/>
  <c r="AM59" i="12" s="1"/>
  <c r="AK58" i="12"/>
  <c r="AJ58" i="12"/>
  <c r="AG58" i="12"/>
  <c r="AM58" i="12" s="1"/>
  <c r="AK57" i="12"/>
  <c r="AJ57" i="12"/>
  <c r="AG57" i="12"/>
  <c r="AM57" i="12" s="1"/>
  <c r="AK56" i="12"/>
  <c r="AJ56" i="12"/>
  <c r="AG56" i="12"/>
  <c r="AM56" i="12" s="1"/>
  <c r="AK55" i="12"/>
  <c r="AJ55" i="12"/>
  <c r="AG55" i="12"/>
  <c r="AM55" i="12" s="1"/>
  <c r="AK54" i="12"/>
  <c r="AJ54" i="12"/>
  <c r="AG54" i="12"/>
  <c r="AM54" i="12" s="1"/>
  <c r="AK53" i="12"/>
  <c r="AJ53" i="12"/>
  <c r="AG53" i="12"/>
  <c r="AM53" i="12" s="1"/>
  <c r="AK52" i="12"/>
  <c r="AJ52" i="12"/>
  <c r="AG52" i="12"/>
  <c r="AM52" i="12" s="1"/>
  <c r="AK51" i="12"/>
  <c r="AJ51" i="12"/>
  <c r="AG51" i="12"/>
  <c r="AM51" i="12" s="1"/>
  <c r="AK50" i="12"/>
  <c r="AJ50" i="12"/>
  <c r="AG50" i="12"/>
  <c r="AM50" i="12" s="1"/>
  <c r="AK49" i="12"/>
  <c r="AJ49" i="12"/>
  <c r="AG49" i="12"/>
  <c r="AM49" i="12" s="1"/>
  <c r="AK36" i="12"/>
  <c r="AJ36" i="12"/>
  <c r="AG36" i="12"/>
  <c r="AM36" i="12" s="1"/>
  <c r="AK35" i="12"/>
  <c r="AJ35" i="12"/>
  <c r="AG35" i="12"/>
  <c r="AM35" i="12" s="1"/>
  <c r="AK34" i="12"/>
  <c r="AJ34" i="12"/>
  <c r="AG34" i="12"/>
  <c r="AM34" i="12" s="1"/>
  <c r="AK33" i="12"/>
  <c r="AJ33" i="12"/>
  <c r="AG33" i="12"/>
  <c r="AM33" i="12" s="1"/>
  <c r="AK32" i="12"/>
  <c r="AJ32" i="12"/>
  <c r="AG32" i="12"/>
  <c r="AM32" i="12" s="1"/>
  <c r="AK31" i="12"/>
  <c r="AJ31" i="12"/>
  <c r="AG31" i="12"/>
  <c r="AM31" i="12" s="1"/>
  <c r="AK30" i="12"/>
  <c r="AJ30" i="12"/>
  <c r="AG30" i="12"/>
  <c r="AM30" i="12" s="1"/>
  <c r="AK29" i="12"/>
  <c r="AJ29" i="12"/>
  <c r="AG29" i="12"/>
  <c r="AM29" i="12" s="1"/>
  <c r="AK28" i="12"/>
  <c r="AJ28" i="12"/>
  <c r="AG28" i="12"/>
  <c r="AM28" i="12" s="1"/>
  <c r="AK27" i="12"/>
  <c r="AJ27" i="12"/>
  <c r="AG27" i="12"/>
  <c r="AM27" i="12" s="1"/>
  <c r="AK26" i="12"/>
  <c r="AJ26" i="12"/>
  <c r="AG26" i="12"/>
  <c r="AM26" i="12" s="1"/>
  <c r="AK25" i="12"/>
  <c r="AJ25" i="12"/>
  <c r="AG25" i="12"/>
  <c r="AM25" i="12" s="1"/>
  <c r="AK24" i="12"/>
  <c r="AJ24" i="12"/>
  <c r="AG24" i="12"/>
  <c r="AM24" i="12" s="1"/>
  <c r="AK23" i="12"/>
  <c r="AJ23" i="12"/>
  <c r="AG23" i="12"/>
  <c r="AM23" i="12" s="1"/>
  <c r="AK22" i="12"/>
  <c r="AJ22" i="12"/>
  <c r="AG22" i="12"/>
  <c r="AM22" i="12" s="1"/>
  <c r="AK21" i="12"/>
  <c r="AJ21" i="12"/>
  <c r="AG21" i="12"/>
  <c r="AM21" i="12" s="1"/>
  <c r="AK20" i="12"/>
  <c r="AJ20" i="12"/>
  <c r="AG20" i="12"/>
  <c r="AM20" i="12" s="1"/>
  <c r="AK19" i="12"/>
  <c r="AJ19" i="12"/>
  <c r="AG19" i="12"/>
  <c r="AM19" i="12" s="1"/>
  <c r="AK18" i="12"/>
  <c r="AJ18" i="12"/>
  <c r="AG18" i="12"/>
  <c r="AM18" i="12" s="1"/>
  <c r="AK17" i="12"/>
  <c r="AJ17" i="12"/>
  <c r="AG17" i="12"/>
  <c r="AM17" i="12" s="1"/>
  <c r="AK16" i="12"/>
  <c r="AJ16" i="12"/>
  <c r="AG16" i="12"/>
  <c r="AM16" i="12" s="1"/>
  <c r="AK15" i="12"/>
  <c r="AJ15" i="12"/>
  <c r="AG15" i="12"/>
  <c r="AM15" i="12" s="1"/>
  <c r="AK14" i="12"/>
  <c r="AJ14" i="12"/>
  <c r="AG14" i="12"/>
  <c r="AM14" i="12" s="1"/>
  <c r="AK13" i="12"/>
  <c r="AJ13" i="12"/>
  <c r="AG13" i="12"/>
  <c r="AM13" i="12" s="1"/>
  <c r="AK12" i="12"/>
  <c r="AJ12" i="12"/>
  <c r="AG12" i="12"/>
  <c r="AM12" i="12" s="1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B4" i="12"/>
  <c r="B3" i="12"/>
  <c r="B2" i="12"/>
  <c r="B1" i="12"/>
  <c r="E38" i="10"/>
  <c r="AF9" i="12" s="1"/>
  <c r="E37" i="10"/>
  <c r="AE9" i="12" s="1"/>
  <c r="E36" i="10"/>
  <c r="AD9" i="12" s="1"/>
  <c r="AD98" i="12" s="1"/>
  <c r="E35" i="10"/>
  <c r="AC9" i="12" s="1"/>
  <c r="AC98" i="12" s="1"/>
  <c r="E34" i="10"/>
  <c r="AB9" i="12" s="1"/>
  <c r="E33" i="10"/>
  <c r="AA9" i="12" s="1"/>
  <c r="E32" i="10"/>
  <c r="Z9" i="12" s="1"/>
  <c r="Z98" i="12" s="1"/>
  <c r="E31" i="10"/>
  <c r="Y9" i="12" s="1"/>
  <c r="Y98" i="12" s="1"/>
  <c r="E30" i="10"/>
  <c r="X9" i="12" s="1"/>
  <c r="E29" i="10"/>
  <c r="W9" i="12" s="1"/>
  <c r="E28" i="10"/>
  <c r="V9" i="12" s="1"/>
  <c r="V98" i="12" s="1"/>
  <c r="E27" i="10"/>
  <c r="U9" i="12" s="1"/>
  <c r="U98" i="12" s="1"/>
  <c r="E26" i="10"/>
  <c r="T9" i="12" s="1"/>
  <c r="E25" i="10"/>
  <c r="S9" i="12" s="1"/>
  <c r="E24" i="10"/>
  <c r="R9" i="12" s="1"/>
  <c r="R98" i="12" s="1"/>
  <c r="E23" i="10"/>
  <c r="Q9" i="12" s="1"/>
  <c r="Q98" i="12" s="1"/>
  <c r="E22" i="10"/>
  <c r="P9" i="12" s="1"/>
  <c r="E21" i="10"/>
  <c r="O9" i="12" s="1"/>
  <c r="E20" i="10"/>
  <c r="N9" i="12" s="1"/>
  <c r="N98" i="12" s="1"/>
  <c r="E19" i="10"/>
  <c r="M9" i="12" s="1"/>
  <c r="M98" i="12" s="1"/>
  <c r="E18" i="10"/>
  <c r="L9" i="12" s="1"/>
  <c r="E17" i="10"/>
  <c r="K9" i="12" s="1"/>
  <c r="E16" i="10"/>
  <c r="J9" i="12" s="1"/>
  <c r="J98" i="12" s="1"/>
  <c r="E15" i="10"/>
  <c r="I9" i="12" s="1"/>
  <c r="I98" i="12" s="1"/>
  <c r="E14" i="10"/>
  <c r="H9" i="12" s="1"/>
  <c r="E13" i="10"/>
  <c r="G9" i="12" s="1"/>
  <c r="E12" i="10"/>
  <c r="F9" i="12" s="1"/>
  <c r="E11" i="10"/>
  <c r="E9" i="12" s="1"/>
  <c r="E10" i="10"/>
  <c r="D9" i="12" s="1"/>
  <c r="D47" i="12" s="1"/>
  <c r="F98" i="12" l="1"/>
  <c r="F47" i="12"/>
  <c r="E98" i="12"/>
  <c r="E47" i="12"/>
  <c r="O47" i="12"/>
  <c r="O98" i="12"/>
  <c r="AA98" i="12"/>
  <c r="AA47" i="12"/>
  <c r="D98" i="12"/>
  <c r="L98" i="12"/>
  <c r="L47" i="12"/>
  <c r="X98" i="12"/>
  <c r="X47" i="12"/>
  <c r="AB98" i="12"/>
  <c r="AB47" i="12"/>
  <c r="AF47" i="12"/>
  <c r="AF98" i="12"/>
  <c r="S98" i="12"/>
  <c r="S47" i="12"/>
  <c r="G98" i="12"/>
  <c r="G47" i="12"/>
  <c r="AE47" i="12"/>
  <c r="AE98" i="12"/>
  <c r="H98" i="12"/>
  <c r="H47" i="12"/>
  <c r="T47" i="12"/>
  <c r="T98" i="12"/>
  <c r="K98" i="12"/>
  <c r="K47" i="12"/>
  <c r="W98" i="12"/>
  <c r="W47" i="12"/>
  <c r="P47" i="12"/>
  <c r="P98" i="12"/>
  <c r="J47" i="12"/>
  <c r="N47" i="12"/>
  <c r="R47" i="12"/>
  <c r="V47" i="12"/>
  <c r="Z47" i="12"/>
  <c r="AD47" i="12"/>
  <c r="I47" i="12"/>
  <c r="M47" i="12"/>
  <c r="Q47" i="12"/>
  <c r="U47" i="12"/>
  <c r="Y47" i="12"/>
  <c r="AC47" i="12"/>
  <c r="AJ11" i="12"/>
  <c r="AK11" i="12"/>
  <c r="AD38" i="12"/>
  <c r="AD40" i="12"/>
  <c r="AD42" i="12"/>
  <c r="AD41" i="12"/>
  <c r="AD39" i="12"/>
  <c r="AG11" i="12"/>
  <c r="AM11" i="12" s="1"/>
  <c r="AD37" i="12"/>
  <c r="J91" i="12" l="1"/>
  <c r="J93" i="12"/>
  <c r="J94" i="12"/>
  <c r="J90" i="12"/>
  <c r="J95" i="12"/>
  <c r="J96" i="12" s="1"/>
  <c r="J92" i="12"/>
  <c r="I94" i="12"/>
  <c r="I91" i="12"/>
  <c r="I95" i="12"/>
  <c r="I96" i="12" s="1"/>
  <c r="I93" i="12"/>
  <c r="I92" i="12"/>
  <c r="I90" i="12"/>
  <c r="H90" i="12"/>
  <c r="H94" i="12"/>
  <c r="H93" i="12"/>
  <c r="H92" i="12"/>
  <c r="H95" i="12"/>
  <c r="H96" i="12" s="1"/>
  <c r="H91" i="12"/>
  <c r="G90" i="12"/>
  <c r="G94" i="12"/>
  <c r="G95" i="12"/>
  <c r="G96" i="12" s="1"/>
  <c r="G93" i="12"/>
  <c r="G91" i="12"/>
  <c r="G92" i="12"/>
  <c r="F91" i="12"/>
  <c r="F93" i="12"/>
  <c r="F94" i="12"/>
  <c r="F90" i="12"/>
  <c r="F95" i="12"/>
  <c r="F96" i="12" s="1"/>
  <c r="F92" i="12"/>
  <c r="E94" i="12"/>
  <c r="E92" i="12"/>
  <c r="E93" i="12"/>
  <c r="E95" i="12"/>
  <c r="E96" i="12" s="1"/>
  <c r="E91" i="12"/>
  <c r="E90" i="12"/>
  <c r="AD43" i="12"/>
  <c r="J97" i="12" l="1"/>
  <c r="E97" i="12"/>
  <c r="I97" i="12"/>
  <c r="H97" i="12"/>
  <c r="G97" i="12"/>
  <c r="F97" i="12"/>
  <c r="D91" i="12"/>
  <c r="D95" i="12"/>
  <c r="D96" i="12" s="1"/>
  <c r="D92" i="12"/>
  <c r="D93" i="12"/>
  <c r="D94" i="12"/>
  <c r="D90" i="12"/>
  <c r="D97" i="12" l="1"/>
</calcChain>
</file>

<file path=xl/sharedStrings.xml><?xml version="1.0" encoding="utf-8"?>
<sst xmlns="http://schemas.openxmlformats.org/spreadsheetml/2006/main" count="69" uniqueCount="52">
  <si>
    <t>On passe d'une feuille à l'autre en cliquant sur les onglets qui se trouvent en bas à gauche du classeur.</t>
  </si>
  <si>
    <t>Il faut remplir un fichier par classe et non par école.</t>
  </si>
  <si>
    <t>Pour renommer l'onglet avec le nom de la classe</t>
  </si>
  <si>
    <t>1. Cliquer droit sur l'onglet</t>
  </si>
  <si>
    <t>2. Choisir "renommer" dans le menu déroulant</t>
  </si>
  <si>
    <t>3. Pour valider et sortir, cliquer n'importe où ailleurs sur la page</t>
  </si>
  <si>
    <t>Les feuilles sont protégées afin que l'on ne puisse pas effacer une formule par erreur.</t>
  </si>
  <si>
    <t>Ecole :</t>
  </si>
  <si>
    <t>Commune :</t>
  </si>
  <si>
    <t>Adresse :</t>
  </si>
  <si>
    <t>Classe :</t>
  </si>
  <si>
    <t>Nom</t>
  </si>
  <si>
    <t>Prénom</t>
  </si>
  <si>
    <t>Elève</t>
  </si>
  <si>
    <t>nombre d'élèves de la classe :</t>
  </si>
  <si>
    <t>Classe de :</t>
  </si>
  <si>
    <t>Réussite</t>
  </si>
  <si>
    <t>Numéro exercice</t>
  </si>
  <si>
    <t>réussite</t>
  </si>
  <si>
    <t>Maths</t>
  </si>
  <si>
    <t>Français</t>
  </si>
  <si>
    <t>Item</t>
  </si>
  <si>
    <t xml:space="preserve">Français
</t>
  </si>
  <si>
    <t xml:space="preserve"> Item</t>
  </si>
  <si>
    <t>Mathématiques</t>
  </si>
  <si>
    <t>ABS</t>
  </si>
  <si>
    <t>Ce fichier tableur comporte 3 feuilles (y compris cette page d'accueil)</t>
  </si>
  <si>
    <t>ONGLETS</t>
  </si>
  <si>
    <t>Total réponses item</t>
  </si>
  <si>
    <t>résultats</t>
  </si>
  <si>
    <t>Pour saisir vos résultats, utilisez de préférence, les flèches de votre clavier.
Il suffit ensuite d'entrer la valeur 1 ,2,3,9 ,0 ou ABS puis de valider en appuyant sur la flèche vers le bas ou vers la droite pour passer à l'Item ou à l'élève suivant.</t>
  </si>
  <si>
    <t>Domaine</t>
  </si>
  <si>
    <t>1. Dans le ruban supérieur, ouvrir l'onglet "révision", groupe "modification", commande "ôter la protection de la feuille".</t>
  </si>
  <si>
    <t>sans l'exercice 14</t>
  </si>
  <si>
    <t>avec l'exercice 14</t>
  </si>
  <si>
    <r>
      <rPr>
        <b/>
        <i/>
        <sz val="12"/>
        <rFont val="Arial"/>
        <family val="2"/>
      </rPr>
      <t>Onglet "Classe"</t>
    </r>
    <r>
      <rPr>
        <i/>
        <sz val="12"/>
        <rFont val="Arial"/>
        <family val="2"/>
      </rPr>
      <t xml:space="preserve"> : </t>
    </r>
    <r>
      <rPr>
        <b/>
        <i/>
        <sz val="12"/>
        <rFont val="Arial"/>
        <family val="2"/>
      </rPr>
      <t>feuille de saisie des noms des élèves de la classe.</t>
    </r>
    <r>
      <rPr>
        <i/>
        <sz val="12"/>
        <rFont val="Arial"/>
        <family val="2"/>
      </rPr>
      <t xml:space="preserve">
Y saisir le nom et le prénom des élèves dans les deux premières colonnes . Ces informations seront automatiquement reportées dans la dernière colonne (élève) ainsi que dans le tableau de saisie des codes.(onglet "Saisie")</t>
    </r>
  </si>
  <si>
    <t>La feuille "Saisie" permet d'obtenir automatiquement les  pourcentages de réussites :</t>
  </si>
  <si>
    <t>Evaluations diagnostiques des élèves au CP</t>
  </si>
  <si>
    <r>
      <rPr>
        <b/>
        <i/>
        <sz val="12"/>
        <rFont val="Arial"/>
        <family val="2"/>
      </rPr>
      <t xml:space="preserve">Onglet "Saisie" </t>
    </r>
    <r>
      <rPr>
        <i/>
        <sz val="12"/>
        <rFont val="Arial"/>
        <family val="2"/>
      </rPr>
      <t>:</t>
    </r>
    <r>
      <rPr>
        <b/>
        <i/>
        <sz val="12"/>
        <rFont val="Arial"/>
        <family val="2"/>
      </rPr>
      <t xml:space="preserve"> feuille de saisie des codes de correction.</t>
    </r>
    <r>
      <rPr>
        <i/>
        <sz val="12"/>
        <rFont val="Arial"/>
        <family val="2"/>
      </rPr>
      <t xml:space="preserve"> 
Y  saisir les valeurs attendues (0,1,2,3,9,ABS)  soit :
- directement dans la cellule à partir du clavier
- en cliquant dans le menu de la liste déroulante signalée par une flèche sur le coté droit de la cellule concernée.
</t>
    </r>
  </si>
  <si>
    <t>Si, exceptionnellement, il est nécessaire d'enlever la protection :</t>
  </si>
  <si>
    <t>*par item  (dernière colonne du tableau)</t>
  </si>
  <si>
    <t>*par élève (dernière ligne du tableau)</t>
  </si>
  <si>
    <t>2.  Pour protéger à nouveau la feuille, utiliser la commande "protéger la feuille"(aucun mot de passe n'est exigé).</t>
  </si>
  <si>
    <t>Renvoyer le fichier de manière anonyme</t>
  </si>
  <si>
    <t>Pour renvoyer le fichier anonymé, vous devez supprimer toutes les données nominatives concernant vos élèves.</t>
  </si>
  <si>
    <r>
      <t xml:space="preserve">1/ Travailler sur un nouveau fichier: </t>
    </r>
    <r>
      <rPr>
        <i/>
        <u/>
        <sz val="12"/>
        <rFont val="Arial"/>
        <family val="2"/>
      </rPr>
      <t>(vous garderez ainsi l'original avec les données nominatives)</t>
    </r>
  </si>
  <si>
    <t>Utilisez la fonction "enregistrer sous" et nommer votre fichier "envoi_eval_nom de l'école"</t>
  </si>
  <si>
    <t>2/ Dans ce nouveau fichier:</t>
  </si>
  <si>
    <t>Supprimer les noms et prénoms des élèves. (onglet classe =&gt; colonne nom/prénom)</t>
  </si>
  <si>
    <t>Vérifier que les données numériques sont bien présentes. (onglet saisie)</t>
  </si>
  <si>
    <t>Enregister votre fichier modifié (ne pas utiliser "enregister sous" mais bien "enregistrer")</t>
  </si>
  <si>
    <t>3/ Envoyer votre fichier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</si>
</sst>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0" x14ac:knownFonts="1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rgb="FFFFC00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6"/>
      <color theme="3"/>
      <name val="Arial"/>
      <family val="2"/>
    </font>
    <font>
      <b/>
      <sz val="16"/>
      <color theme="0"/>
      <name val="Arial"/>
      <family val="2"/>
    </font>
    <font>
      <i/>
      <sz val="20"/>
      <name val="Arial"/>
      <family val="2"/>
    </font>
    <font>
      <b/>
      <i/>
      <sz val="16"/>
      <color theme="3" tint="-0.249977111117893"/>
      <name val="Arial"/>
      <family val="2"/>
    </font>
    <font>
      <sz val="20"/>
      <name val="Bradley Hand ITC"/>
      <family val="4"/>
    </font>
    <font>
      <sz val="12"/>
      <color rgb="FFFF0000"/>
      <name val="Arial"/>
      <family val="2"/>
    </font>
    <font>
      <sz val="20"/>
      <name val="Arial"/>
      <family val="2"/>
    </font>
    <font>
      <b/>
      <sz val="36"/>
      <name val="Arial"/>
      <family val="2"/>
    </font>
    <font>
      <sz val="36"/>
      <name val="Arial"/>
      <family val="2"/>
    </font>
    <font>
      <b/>
      <sz val="48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i/>
      <sz val="16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u/>
      <sz val="12"/>
      <name val="Arial"/>
      <family val="2"/>
    </font>
    <font>
      <i/>
      <u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FF9900"/>
      </left>
      <right/>
      <top style="thin">
        <color rgb="FFFF9900"/>
      </top>
      <bottom style="thin">
        <color rgb="FFFF9900"/>
      </bottom>
      <diagonal/>
    </border>
    <border>
      <left/>
      <right/>
      <top style="thin">
        <color rgb="FFFF9900"/>
      </top>
      <bottom style="thin">
        <color rgb="FFFF9900"/>
      </bottom>
      <diagonal/>
    </border>
    <border>
      <left style="thin">
        <color auto="1"/>
      </left>
      <right style="thin">
        <color rgb="FFFF9900"/>
      </right>
      <top style="thin">
        <color rgb="FFFF9900"/>
      </top>
      <bottom style="thin">
        <color rgb="FFFF99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/>
      <top/>
      <bottom/>
      <diagonal/>
    </border>
    <border>
      <left/>
      <right style="double">
        <color theme="4"/>
      </right>
      <top/>
      <bottom/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double">
        <color theme="4"/>
      </right>
      <top/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209">
    <xf numFmtId="0" fontId="0" fillId="0" borderId="0" xfId="0"/>
    <xf numFmtId="0" fontId="3" fillId="0" borderId="0" xfId="0" applyFont="1"/>
    <xf numFmtId="0" fontId="7" fillId="0" borderId="0" xfId="0" applyFont="1"/>
    <xf numFmtId="0" fontId="1" fillId="0" borderId="0" xfId="0" applyFont="1" applyProtection="1"/>
    <xf numFmtId="0" fontId="0" fillId="0" borderId="1" xfId="0" applyBorder="1" applyProtection="1"/>
    <xf numFmtId="0" fontId="9" fillId="6" borderId="14" xfId="0" applyFont="1" applyFill="1" applyBorder="1" applyAlignment="1" applyProtection="1">
      <alignment horizontal="left"/>
    </xf>
    <xf numFmtId="0" fontId="0" fillId="0" borderId="0" xfId="0" applyBorder="1"/>
    <xf numFmtId="0" fontId="12" fillId="0" borderId="0" xfId="0" applyFont="1" applyBorder="1" applyAlignment="1"/>
    <xf numFmtId="0" fontId="7" fillId="0" borderId="0" xfId="0" applyFont="1" applyBorder="1"/>
    <xf numFmtId="0" fontId="0" fillId="0" borderId="0" xfId="0" applyBorder="1" applyAlignment="1"/>
    <xf numFmtId="17" fontId="7" fillId="0" borderId="0" xfId="0" applyNumberFormat="1" applyFont="1" applyBorder="1" applyAlignment="1"/>
    <xf numFmtId="0" fontId="0" fillId="0" borderId="0" xfId="0" applyBorder="1" applyAlignment="1">
      <alignment vertical="center"/>
    </xf>
    <xf numFmtId="17" fontId="12" fillId="0" borderId="0" xfId="0" applyNumberFormat="1" applyFont="1" applyBorder="1" applyAlignment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2" fillId="0" borderId="0" xfId="0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6" xfId="0" applyBorder="1"/>
    <xf numFmtId="0" fontId="0" fillId="0" borderId="33" xfId="0" applyBorder="1"/>
    <xf numFmtId="0" fontId="0" fillId="0" borderId="27" xfId="0" applyBorder="1"/>
    <xf numFmtId="0" fontId="15" fillId="0" borderId="6" xfId="0" applyFont="1" applyBorder="1" applyAlignment="1" applyProtection="1">
      <alignment horizontal="right"/>
    </xf>
    <xf numFmtId="0" fontId="15" fillId="0" borderId="4" xfId="0" applyFont="1" applyBorder="1" applyAlignment="1" applyProtection="1">
      <alignment horizontal="right"/>
    </xf>
    <xf numFmtId="0" fontId="15" fillId="0" borderId="5" xfId="0" applyFont="1" applyBorder="1" applyAlignment="1" applyProtection="1">
      <alignment horizontal="right"/>
    </xf>
    <xf numFmtId="0" fontId="12" fillId="0" borderId="0" xfId="0" applyFont="1" applyProtection="1"/>
    <xf numFmtId="0" fontId="12" fillId="2" borderId="1" xfId="0" applyFont="1" applyFill="1" applyBorder="1" applyProtection="1"/>
    <xf numFmtId="0" fontId="12" fillId="0" borderId="1" xfId="0" applyFont="1" applyBorder="1" applyProtection="1">
      <protection locked="0"/>
    </xf>
    <xf numFmtId="0" fontId="12" fillId="0" borderId="1" xfId="0" applyFont="1" applyBorder="1" applyProtection="1"/>
    <xf numFmtId="0" fontId="18" fillId="0" borderId="0" xfId="0" applyFont="1" applyProtection="1">
      <protection hidden="1"/>
    </xf>
    <xf numFmtId="0" fontId="18" fillId="0" borderId="0" xfId="0" applyFont="1" applyProtection="1"/>
    <xf numFmtId="0" fontId="0" fillId="0" borderId="0" xfId="0" applyProtection="1"/>
    <xf numFmtId="0" fontId="0" fillId="4" borderId="1" xfId="0" applyFill="1" applyBorder="1" applyProtection="1"/>
    <xf numFmtId="0" fontId="0" fillId="4" borderId="0" xfId="0" applyFill="1" applyProtection="1"/>
    <xf numFmtId="0" fontId="0" fillId="8" borderId="1" xfId="0" applyFont="1" applyFill="1" applyBorder="1" applyProtection="1"/>
    <xf numFmtId="0" fontId="7" fillId="8" borderId="1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center"/>
    </xf>
    <xf numFmtId="0" fontId="7" fillId="8" borderId="43" xfId="0" applyFont="1" applyFill="1" applyBorder="1" applyProtection="1">
      <protection locked="0"/>
    </xf>
    <xf numFmtId="0" fontId="0" fillId="0" borderId="43" xfId="0" applyBorder="1" applyProtection="1"/>
    <xf numFmtId="0" fontId="0" fillId="8" borderId="46" xfId="0" applyFont="1" applyFill="1" applyBorder="1" applyProtection="1"/>
    <xf numFmtId="0" fontId="0" fillId="0" borderId="46" xfId="0" applyBorder="1" applyProtection="1"/>
    <xf numFmtId="0" fontId="0" fillId="4" borderId="43" xfId="0" applyFill="1" applyBorder="1" applyProtection="1"/>
    <xf numFmtId="0" fontId="0" fillId="8" borderId="3" xfId="0" applyFont="1" applyFill="1" applyBorder="1" applyProtection="1"/>
    <xf numFmtId="0" fontId="7" fillId="0" borderId="1" xfId="0" applyFont="1" applyBorder="1" applyAlignment="1">
      <alignment horizontal="center" vertical="center" wrapText="1"/>
    </xf>
    <xf numFmtId="0" fontId="7" fillId="8" borderId="1" xfId="0" applyFont="1" applyFill="1" applyBorder="1" applyProtection="1"/>
    <xf numFmtId="49" fontId="0" fillId="0" borderId="0" xfId="0" applyNumberFormat="1" applyBorder="1" applyAlignment="1">
      <alignment horizontal="center"/>
    </xf>
    <xf numFmtId="0" fontId="16" fillId="0" borderId="0" xfId="0" applyFont="1" applyAlignment="1"/>
    <xf numFmtId="0" fontId="3" fillId="2" borderId="3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Protection="1"/>
    <xf numFmtId="0" fontId="0" fillId="8" borderId="1" xfId="0" applyFill="1" applyBorder="1" applyProtection="1"/>
    <xf numFmtId="0" fontId="23" fillId="0" borderId="0" xfId="0" applyFont="1" applyProtection="1"/>
    <xf numFmtId="0" fontId="3" fillId="0" borderId="1" xfId="0" applyFont="1" applyBorder="1" applyAlignment="1" applyProtection="1">
      <alignment horizontal="center" vertical="center"/>
    </xf>
    <xf numFmtId="0" fontId="7" fillId="0" borderId="1" xfId="0" applyFont="1" applyBorder="1" applyProtection="1"/>
    <xf numFmtId="0" fontId="0" fillId="3" borderId="2" xfId="0" applyFill="1" applyBorder="1" applyAlignment="1" applyProtection="1">
      <alignment horizontal="center" vertical="center" textRotation="90"/>
    </xf>
    <xf numFmtId="0" fontId="0" fillId="4" borderId="1" xfId="0" applyFill="1" applyBorder="1" applyAlignment="1">
      <alignment horizontal="center" vertical="center" wrapText="1"/>
    </xf>
    <xf numFmtId="0" fontId="0" fillId="10" borderId="47" xfId="0" applyFill="1" applyBorder="1" applyAlignment="1">
      <alignment horizontal="center" vertical="center" textRotation="90"/>
    </xf>
    <xf numFmtId="0" fontId="0" fillId="9" borderId="2" xfId="0" applyFill="1" applyBorder="1" applyAlignment="1" applyProtection="1">
      <alignment textRotation="90"/>
    </xf>
    <xf numFmtId="0" fontId="0" fillId="9" borderId="47" xfId="0" applyFill="1" applyBorder="1" applyAlignment="1">
      <alignment textRotation="90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7" fillId="0" borderId="0" xfId="0" applyFont="1" applyProtection="1"/>
    <xf numFmtId="0" fontId="7" fillId="0" borderId="0" xfId="0" applyFont="1" applyBorder="1" applyProtection="1"/>
    <xf numFmtId="0" fontId="7" fillId="4" borderId="0" xfId="0" applyFont="1" applyFill="1" applyProtection="1"/>
    <xf numFmtId="0" fontId="0" fillId="0" borderId="48" xfId="0" applyBorder="1" applyProtection="1"/>
    <xf numFmtId="0" fontId="0" fillId="0" borderId="2" xfId="0" applyBorder="1" applyProtection="1"/>
    <xf numFmtId="0" fontId="0" fillId="4" borderId="49" xfId="0" applyFill="1" applyBorder="1" applyProtection="1"/>
    <xf numFmtId="0" fontId="0" fillId="0" borderId="49" xfId="0" applyBorder="1" applyProtection="1"/>
    <xf numFmtId="0" fontId="23" fillId="0" borderId="0" xfId="0" applyFont="1" applyAlignment="1" applyProtection="1">
      <alignment horizontal="right"/>
    </xf>
    <xf numFmtId="0" fontId="0" fillId="0" borderId="0" xfId="0" applyFill="1" applyBorder="1" applyProtection="1"/>
    <xf numFmtId="164" fontId="10" fillId="0" borderId="0" xfId="0" applyNumberFormat="1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164" fontId="10" fillId="0" borderId="0" xfId="0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Fill="1" applyBorder="1" applyAlignment="1" applyProtection="1">
      <alignment vertical="top"/>
    </xf>
    <xf numFmtId="0" fontId="0" fillId="0" borderId="0" xfId="0" applyFill="1" applyBorder="1" applyAlignment="1">
      <alignment vertical="top"/>
    </xf>
    <xf numFmtId="0" fontId="3" fillId="0" borderId="3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justify" vertical="top" wrapText="1"/>
    </xf>
    <xf numFmtId="0" fontId="0" fillId="0" borderId="39" xfId="0" applyFill="1" applyBorder="1" applyAlignment="1">
      <alignment vertical="top"/>
    </xf>
    <xf numFmtId="0" fontId="6" fillId="0" borderId="39" xfId="0" applyFont="1" applyBorder="1" applyAlignment="1" applyProtection="1">
      <alignment horizontal="justify" vertical="top" wrapText="1"/>
    </xf>
    <xf numFmtId="164" fontId="4" fillId="0" borderId="2" xfId="0" applyNumberFormat="1" applyFont="1" applyBorder="1" applyProtection="1"/>
    <xf numFmtId="0" fontId="10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3" fillId="0" borderId="17" xfId="0" applyFont="1" applyBorder="1" applyProtection="1"/>
    <xf numFmtId="0" fontId="0" fillId="0" borderId="16" xfId="0" applyBorder="1" applyAlignment="1">
      <alignment horizontal="center" vertical="center"/>
    </xf>
    <xf numFmtId="0" fontId="3" fillId="0" borderId="16" xfId="0" applyFont="1" applyBorder="1" applyProtection="1"/>
    <xf numFmtId="0" fontId="3" fillId="0" borderId="1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0" fillId="9" borderId="2" xfId="0" applyFill="1" applyBorder="1" applyAlignment="1" applyProtection="1">
      <alignment horizontal="center" textRotation="90"/>
    </xf>
    <xf numFmtId="0" fontId="0" fillId="9" borderId="47" xfId="0" applyFill="1" applyBorder="1" applyAlignment="1">
      <alignment horizontal="center" textRotation="90"/>
    </xf>
    <xf numFmtId="0" fontId="25" fillId="7" borderId="6" xfId="0" applyFont="1" applyFill="1" applyBorder="1" applyAlignment="1" applyProtection="1">
      <alignment horizontal="right"/>
    </xf>
    <xf numFmtId="0" fontId="25" fillId="7" borderId="4" xfId="0" applyFont="1" applyFill="1" applyBorder="1" applyAlignment="1" applyProtection="1">
      <alignment horizontal="right"/>
    </xf>
    <xf numFmtId="0" fontId="25" fillId="7" borderId="5" xfId="0" applyFont="1" applyFill="1" applyBorder="1" applyAlignment="1" applyProtection="1">
      <alignment horizontal="right"/>
    </xf>
    <xf numFmtId="0" fontId="4" fillId="2" borderId="53" xfId="0" applyFont="1" applyFill="1" applyBorder="1" applyAlignment="1" applyProtection="1">
      <alignment horizontal="center"/>
    </xf>
    <xf numFmtId="0" fontId="7" fillId="0" borderId="2" xfId="0" applyFont="1" applyBorder="1" applyProtection="1"/>
    <xf numFmtId="0" fontId="0" fillId="3" borderId="37" xfId="0" applyFill="1" applyBorder="1" applyAlignment="1" applyProtection="1">
      <alignment horizontal="center" vertical="center" textRotation="90"/>
    </xf>
    <xf numFmtId="0" fontId="0" fillId="3" borderId="3" xfId="0" applyFill="1" applyBorder="1" applyAlignment="1" applyProtection="1">
      <alignment horizontal="center" vertical="center" textRotation="90"/>
    </xf>
    <xf numFmtId="164" fontId="4" fillId="0" borderId="52" xfId="0" applyNumberFormat="1" applyFont="1" applyBorder="1" applyProtection="1"/>
    <xf numFmtId="0" fontId="0" fillId="4" borderId="54" xfId="0" applyFont="1" applyFill="1" applyBorder="1" applyProtection="1"/>
    <xf numFmtId="0" fontId="7" fillId="8" borderId="54" xfId="0" applyFont="1" applyFill="1" applyBorder="1" applyProtection="1">
      <protection locked="0"/>
    </xf>
    <xf numFmtId="0" fontId="0" fillId="0" borderId="54" xfId="0" applyBorder="1" applyProtection="1"/>
    <xf numFmtId="10" fontId="0" fillId="0" borderId="1" xfId="0" applyNumberFormat="1" applyBorder="1" applyAlignment="1" applyProtection="1">
      <alignment horizontal="center" vertical="center"/>
    </xf>
    <xf numFmtId="10" fontId="0" fillId="0" borderId="44" xfId="0" applyNumberFormat="1" applyBorder="1" applyAlignment="1" applyProtection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4" borderId="0" xfId="0" applyFill="1" applyBorder="1" applyAlignment="1">
      <alignment vertical="center"/>
    </xf>
    <xf numFmtId="0" fontId="24" fillId="0" borderId="0" xfId="0" applyFont="1" applyBorder="1" applyAlignment="1">
      <alignment vertical="top"/>
    </xf>
    <xf numFmtId="17" fontId="12" fillId="0" borderId="0" xfId="0" applyNumberFormat="1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left" vertical="top" wrapText="1"/>
    </xf>
    <xf numFmtId="17" fontId="1" fillId="5" borderId="0" xfId="0" applyNumberFormat="1" applyFont="1" applyFill="1" applyBorder="1" applyAlignment="1">
      <alignment horizontal="center" wrapText="1"/>
    </xf>
    <xf numFmtId="0" fontId="26" fillId="5" borderId="0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left" vertical="center" wrapText="1"/>
    </xf>
    <xf numFmtId="0" fontId="2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26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49" fontId="11" fillId="0" borderId="0" xfId="0" applyNumberFormat="1" applyFont="1" applyBorder="1" applyAlignment="1">
      <alignment horizontal="center"/>
    </xf>
    <xf numFmtId="0" fontId="0" fillId="0" borderId="0" xfId="0" applyAlignment="1"/>
    <xf numFmtId="17" fontId="26" fillId="5" borderId="0" xfId="0" applyNumberFormat="1" applyFont="1" applyFill="1" applyBorder="1" applyAlignment="1">
      <alignment vertical="top" wrapText="1"/>
    </xf>
    <xf numFmtId="17" fontId="2" fillId="0" borderId="0" xfId="0" applyNumberFormat="1" applyFont="1" applyBorder="1" applyAlignment="1"/>
    <xf numFmtId="0" fontId="2" fillId="0" borderId="0" xfId="0" applyFont="1" applyBorder="1" applyAlignment="1"/>
    <xf numFmtId="0" fontId="0" fillId="0" borderId="22" xfId="0" applyBorder="1" applyAlignment="1"/>
    <xf numFmtId="0" fontId="1" fillId="5" borderId="0" xfId="0" applyFont="1" applyFill="1" applyBorder="1" applyAlignment="1">
      <alignment vertical="top" wrapText="1"/>
    </xf>
    <xf numFmtId="0" fontId="13" fillId="5" borderId="26" xfId="0" applyFont="1" applyFill="1" applyBorder="1" applyAlignment="1">
      <alignment horizontal="center" vertical="top"/>
    </xf>
    <xf numFmtId="0" fontId="14" fillId="5" borderId="27" xfId="0" applyFont="1" applyFill="1" applyBorder="1" applyAlignment="1">
      <alignment horizontal="center" vertical="top"/>
    </xf>
    <xf numFmtId="0" fontId="1" fillId="5" borderId="0" xfId="0" applyFont="1" applyFill="1" applyBorder="1" applyAlignment="1">
      <alignment vertical="center"/>
    </xf>
    <xf numFmtId="17" fontId="28" fillId="5" borderId="0" xfId="0" applyNumberFormat="1" applyFont="1" applyFill="1" applyBorder="1" applyAlignment="1">
      <alignment vertical="center" wrapText="1"/>
    </xf>
    <xf numFmtId="0" fontId="28" fillId="5" borderId="0" xfId="0" applyFont="1" applyFill="1" applyBorder="1" applyAlignment="1">
      <alignment vertical="center" wrapText="1"/>
    </xf>
    <xf numFmtId="17" fontId="26" fillId="5" borderId="0" xfId="0" applyNumberFormat="1" applyFont="1" applyFill="1" applyBorder="1" applyAlignment="1">
      <alignment vertical="center" wrapText="1"/>
    </xf>
    <xf numFmtId="0" fontId="2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6" fillId="5" borderId="0" xfId="0" applyFont="1" applyFill="1" applyBorder="1" applyAlignment="1">
      <alignment horizontal="left" vertical="top" wrapText="1"/>
    </xf>
    <xf numFmtId="0" fontId="16" fillId="0" borderId="0" xfId="0" applyFont="1" applyAlignment="1"/>
    <xf numFmtId="0" fontId="1" fillId="6" borderId="12" xfId="0" applyFont="1" applyFill="1" applyBorder="1" applyAlignment="1" applyProtection="1">
      <alignment horizontal="right"/>
    </xf>
    <xf numFmtId="0" fontId="0" fillId="6" borderId="13" xfId="0" applyFill="1" applyBorder="1" applyAlignment="1" applyProtection="1">
      <alignment horizontal="right"/>
    </xf>
    <xf numFmtId="0" fontId="17" fillId="0" borderId="11" xfId="0" applyFont="1" applyBorder="1" applyAlignment="1" applyProtection="1">
      <protection locked="0"/>
    </xf>
    <xf numFmtId="0" fontId="17" fillId="0" borderId="8" xfId="0" applyFont="1" applyBorder="1" applyAlignment="1" applyProtection="1">
      <protection locked="0"/>
    </xf>
    <xf numFmtId="0" fontId="17" fillId="0" borderId="9" xfId="0" applyFont="1" applyBorder="1" applyAlignment="1" applyProtection="1">
      <protection locked="0"/>
    </xf>
    <xf numFmtId="0" fontId="17" fillId="0" borderId="10" xfId="0" applyFont="1" applyBorder="1" applyAlignment="1" applyProtection="1">
      <protection locked="0"/>
    </xf>
    <xf numFmtId="0" fontId="10" fillId="0" borderId="40" xfId="0" applyFont="1" applyBorder="1" applyAlignment="1" applyProtection="1">
      <alignment horizontal="center" vertical="center"/>
    </xf>
    <xf numFmtId="0" fontId="10" fillId="0" borderId="38" xfId="0" applyFont="1" applyBorder="1" applyAlignment="1" applyProtection="1">
      <alignment horizontal="center" vertical="center"/>
    </xf>
    <xf numFmtId="0" fontId="10" fillId="0" borderId="41" xfId="0" applyFont="1" applyBorder="1" applyAlignment="1" applyProtection="1">
      <alignment horizontal="center" vertical="center"/>
    </xf>
    <xf numFmtId="0" fontId="10" fillId="0" borderId="3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2" fillId="0" borderId="2" xfId="0" applyFont="1" applyBorder="1" applyAlignment="1" applyProtection="1">
      <alignment horizontal="center" vertical="center" textRotation="90" wrapText="1"/>
    </xf>
    <xf numFmtId="0" fontId="22" fillId="0" borderId="7" xfId="0" applyFont="1" applyBorder="1" applyAlignment="1" applyProtection="1">
      <alignment horizontal="center" vertical="center" textRotation="90" wrapText="1"/>
    </xf>
    <xf numFmtId="0" fontId="22" fillId="0" borderId="3" xfId="0" applyFont="1" applyBorder="1" applyAlignment="1" applyProtection="1">
      <alignment horizontal="center" vertical="center" textRotation="90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55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10" fillId="0" borderId="0" xfId="0" applyFont="1" applyBorder="1" applyAlignment="1" applyProtection="1">
      <alignment horizontal="center" vertical="top" wrapText="1"/>
    </xf>
    <xf numFmtId="0" fontId="0" fillId="9" borderId="2" xfId="0" applyFill="1" applyBorder="1" applyAlignment="1" applyProtection="1">
      <alignment textRotation="90"/>
    </xf>
    <xf numFmtId="0" fontId="0" fillId="9" borderId="47" xfId="0" applyFill="1" applyBorder="1" applyAlignment="1">
      <alignment textRotation="90"/>
    </xf>
    <xf numFmtId="0" fontId="0" fillId="9" borderId="2" xfId="0" applyFill="1" applyBorder="1" applyAlignment="1" applyProtection="1">
      <alignment horizontal="center" textRotation="90"/>
    </xf>
    <xf numFmtId="0" fontId="0" fillId="9" borderId="47" xfId="0" applyFill="1" applyBorder="1" applyAlignment="1">
      <alignment horizontal="center" textRotation="90"/>
    </xf>
    <xf numFmtId="0" fontId="17" fillId="7" borderId="11" xfId="0" applyFont="1" applyFill="1" applyBorder="1" applyAlignment="1" applyProtection="1"/>
    <xf numFmtId="0" fontId="7" fillId="0" borderId="11" xfId="0" applyFont="1" applyBorder="1" applyAlignment="1"/>
    <xf numFmtId="0" fontId="7" fillId="0" borderId="8" xfId="0" applyFont="1" applyBorder="1" applyAlignment="1"/>
    <xf numFmtId="0" fontId="17" fillId="7" borderId="0" xfId="0" applyFont="1" applyFill="1" applyBorder="1" applyAlignment="1" applyProtection="1"/>
    <xf numFmtId="0" fontId="17" fillId="7" borderId="9" xfId="0" applyFont="1" applyFill="1" applyBorder="1" applyAlignment="1" applyProtection="1"/>
    <xf numFmtId="0" fontId="7" fillId="0" borderId="0" xfId="0" applyFont="1" applyBorder="1" applyAlignment="1"/>
    <xf numFmtId="0" fontId="7" fillId="0" borderId="9" xfId="0" applyFont="1" applyBorder="1" applyAlignment="1"/>
    <xf numFmtId="0" fontId="17" fillId="7" borderId="50" xfId="0" applyFont="1" applyFill="1" applyBorder="1" applyAlignment="1" applyProtection="1"/>
    <xf numFmtId="0" fontId="7" fillId="0" borderId="50" xfId="0" applyFont="1" applyBorder="1" applyAlignment="1"/>
    <xf numFmtId="0" fontId="7" fillId="0" borderId="10" xfId="0" applyFont="1" applyBorder="1" applyAlignment="1"/>
    <xf numFmtId="0" fontId="19" fillId="0" borderId="41" xfId="0" applyFont="1" applyBorder="1" applyAlignment="1" applyProtection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20" fillId="0" borderId="42" xfId="0" applyFont="1" applyBorder="1" applyAlignment="1" applyProtection="1">
      <alignment horizontal="center" vertical="center" textRotation="90" wrapText="1"/>
    </xf>
    <xf numFmtId="0" fontId="21" fillId="0" borderId="45" xfId="0" applyFont="1" applyBorder="1" applyAlignment="1">
      <alignment horizontal="center" vertical="center" textRotation="90" wrapText="1"/>
    </xf>
    <xf numFmtId="0" fontId="21" fillId="0" borderId="51" xfId="0" applyFont="1" applyBorder="1" applyAlignment="1">
      <alignment horizontal="center" vertical="center" textRotation="90" wrapText="1"/>
    </xf>
    <xf numFmtId="0" fontId="3" fillId="0" borderId="2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wrapText="1"/>
    </xf>
    <xf numFmtId="0" fontId="10" fillId="0" borderId="16" xfId="0" applyFont="1" applyBorder="1" applyAlignment="1" applyProtection="1">
      <alignment horizontal="center" wrapText="1"/>
    </xf>
    <xf numFmtId="0" fontId="4" fillId="0" borderId="36" xfId="0" applyFont="1" applyBorder="1" applyAlignment="1" applyProtection="1">
      <alignment horizontal="justify" vertical="justify" wrapText="1"/>
    </xf>
    <xf numFmtId="0" fontId="6" fillId="0" borderId="34" xfId="0" applyFont="1" applyBorder="1" applyAlignment="1" applyProtection="1">
      <alignment horizontal="justify" vertical="justify" wrapText="1"/>
    </xf>
    <xf numFmtId="0" fontId="6" fillId="0" borderId="35" xfId="0" applyFont="1" applyBorder="1" applyAlignment="1" applyProtection="1">
      <alignment horizontal="justify" vertical="justify" wrapText="1"/>
    </xf>
    <xf numFmtId="0" fontId="19" fillId="0" borderId="40" xfId="0" applyFont="1" applyBorder="1" applyAlignment="1" applyProtection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17" fontId="1" fillId="5" borderId="0" xfId="0" applyNumberFormat="1" applyFont="1" applyFill="1" applyBorder="1" applyAlignment="1">
      <alignment wrapText="1"/>
    </xf>
    <xf numFmtId="17" fontId="27" fillId="5" borderId="0" xfId="0" applyNumberFormat="1" applyFont="1" applyFill="1" applyBorder="1" applyAlignment="1">
      <alignment wrapText="1"/>
    </xf>
  </cellXfs>
  <cellStyles count="2">
    <cellStyle name="Normal" xfId="0" builtinId="0"/>
    <cellStyle name="Normal 2" xfId="1"/>
  </cellStyles>
  <dxfs count="31">
    <dxf>
      <fill>
        <patternFill patternType="lightUp">
          <fgColor auto="1"/>
        </patternFill>
      </fill>
    </dxf>
    <dxf>
      <fill>
        <patternFill patternType="lightUp">
          <fgColor auto="1"/>
        </patternFill>
      </fill>
    </dxf>
    <dxf>
      <fill>
        <patternFill patternType="lightUp">
          <fgColor auto="1"/>
        </patternFill>
      </fill>
    </dxf>
    <dxf>
      <fill>
        <patternFill patternType="lightUp">
          <fgColor theme="1"/>
        </patternFill>
      </fill>
    </dxf>
    <dxf>
      <fill>
        <patternFill patternType="lightUp">
          <fgColor theme="1"/>
        </patternFill>
      </fill>
    </dxf>
    <dxf>
      <fill>
        <patternFill patternType="lightUp">
          <fgColor auto="1"/>
        </patternFill>
      </fill>
    </dxf>
    <dxf>
      <fill>
        <patternFill patternType="lightUp">
          <f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ill>
        <patternFill patternType="lightUp">
          <fgColor auto="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66"/>
      <color rgb="FFCCFF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230505</xdr:colOff>
      <xdr:row>8</xdr:row>
      <xdr:rowOff>49531</xdr:rowOff>
    </xdr:from>
    <xdr:to>
      <xdr:col>10</xdr:col>
      <xdr:colOff>774284</xdr:colOff>
      <xdr:row>11</xdr:row>
      <xdr:rowOff>190501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869"/>
        <a:stretch/>
      </xdr:blipFill>
      <xdr:spPr>
        <a:xfrm>
          <a:off x="4375785" y="2312671"/>
          <a:ext cx="3744179" cy="10096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428625</xdr:colOff>
      <xdr:row>10</xdr:row>
      <xdr:rowOff>110490</xdr:rowOff>
    </xdr:from>
    <xdr:to>
      <xdr:col>7</xdr:col>
      <xdr:colOff>655320</xdr:colOff>
      <xdr:row>12</xdr:row>
      <xdr:rowOff>106680</xdr:rowOff>
    </xdr:to>
    <xdr:cxnSp macro="">
      <xdr:nvCxnSpPr>
        <xdr:cNvPr id="5" name="Connecteur droit avec flèch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573905" y="3074670"/>
          <a:ext cx="1026795" cy="3924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68580</xdr:colOff>
      <xdr:row>10</xdr:row>
      <xdr:rowOff>152400</xdr:rowOff>
    </xdr:from>
    <xdr:to>
      <xdr:col>7</xdr:col>
      <xdr:colOff>754380</xdr:colOff>
      <xdr:row>12</xdr:row>
      <xdr:rowOff>99060</xdr:rowOff>
    </xdr:to>
    <xdr:cxnSp macro="">
      <xdr:nvCxnSpPr>
        <xdr:cNvPr id="7" name="Connecteur droit avec flèch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013960" y="3116580"/>
          <a:ext cx="685800" cy="342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487681</xdr:colOff>
      <xdr:row>10</xdr:row>
      <xdr:rowOff>110490</xdr:rowOff>
    </xdr:from>
    <xdr:to>
      <xdr:col>7</xdr:col>
      <xdr:colOff>784860</xdr:colOff>
      <xdr:row>12</xdr:row>
      <xdr:rowOff>91440</xdr:rowOff>
    </xdr:to>
    <xdr:cxnSp macro="">
      <xdr:nvCxnSpPr>
        <xdr:cNvPr id="9" name="Connecteur droit avec flèch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5433061" y="3074670"/>
          <a:ext cx="297179" cy="37719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38100</xdr:colOff>
      <xdr:row>26</xdr:row>
      <xdr:rowOff>146652</xdr:rowOff>
    </xdr:from>
    <xdr:to>
      <xdr:col>12</xdr:col>
      <xdr:colOff>403386</xdr:colOff>
      <xdr:row>36</xdr:row>
      <xdr:rowOff>7620</xdr:rowOff>
    </xdr:to>
    <xdr:pic>
      <xdr:nvPicPr>
        <xdr:cNvPr id="8" name="Imag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3580" y="8581992"/>
          <a:ext cx="3565686" cy="271846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5</xdr:col>
      <xdr:colOff>589206</xdr:colOff>
      <xdr:row>31</xdr:row>
      <xdr:rowOff>38610</xdr:rowOff>
    </xdr:from>
    <xdr:to>
      <xdr:col>8</xdr:col>
      <xdr:colOff>434479</xdr:colOff>
      <xdr:row>32</xdr:row>
      <xdr:rowOff>38296</xdr:rowOff>
    </xdr:to>
    <xdr:sp macro="" textlink="">
      <xdr:nvSpPr>
        <xdr:cNvPr id="2" name="Flèche droite à entail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 rot="-600000">
          <a:off x="3770556" y="6620385"/>
          <a:ext cx="2131273" cy="218761"/>
        </a:xfrm>
        <a:prstGeom prst="notchedRightArrow">
          <a:avLst>
            <a:gd name="adj1" fmla="val 50000"/>
            <a:gd name="adj2" fmla="val 56549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7</xdr:col>
      <xdr:colOff>396240</xdr:colOff>
      <xdr:row>17</xdr:row>
      <xdr:rowOff>68580</xdr:rowOff>
    </xdr:from>
    <xdr:to>
      <xdr:col>8</xdr:col>
      <xdr:colOff>784860</xdr:colOff>
      <xdr:row>17</xdr:row>
      <xdr:rowOff>615179</xdr:rowOff>
    </xdr:to>
    <xdr:pic>
      <xdr:nvPicPr>
        <xdr:cNvPr id="16" name="Image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41620" y="4686300"/>
          <a:ext cx="1188720" cy="54659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563881</xdr:colOff>
      <xdr:row>17</xdr:row>
      <xdr:rowOff>693421</xdr:rowOff>
    </xdr:from>
    <xdr:to>
      <xdr:col>12</xdr:col>
      <xdr:colOff>113952</xdr:colOff>
      <xdr:row>17</xdr:row>
      <xdr:rowOff>1310640</xdr:rowOff>
    </xdr:to>
    <xdr:pic>
      <xdr:nvPicPr>
        <xdr:cNvPr id="17" name="Image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09561" y="5311141"/>
          <a:ext cx="1150271" cy="61721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7</xdr:col>
      <xdr:colOff>312420</xdr:colOff>
      <xdr:row>17</xdr:row>
      <xdr:rowOff>861060</xdr:rowOff>
    </xdr:from>
    <xdr:to>
      <xdr:col>9</xdr:col>
      <xdr:colOff>289697</xdr:colOff>
      <xdr:row>18</xdr:row>
      <xdr:rowOff>146802</xdr:rowOff>
    </xdr:to>
    <xdr:pic>
      <xdr:nvPicPr>
        <xdr:cNvPr id="18" name="Image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57800" y="5478780"/>
          <a:ext cx="1577477" cy="134885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5</xdr:col>
      <xdr:colOff>632460</xdr:colOff>
      <xdr:row>17</xdr:row>
      <xdr:rowOff>320040</xdr:rowOff>
    </xdr:from>
    <xdr:to>
      <xdr:col>7</xdr:col>
      <xdr:colOff>381000</xdr:colOff>
      <xdr:row>17</xdr:row>
      <xdr:rowOff>899160</xdr:rowOff>
    </xdr:to>
    <xdr:cxnSp macro="">
      <xdr:nvCxnSpPr>
        <xdr:cNvPr id="20" name="Connecteur droit avec flèche 19"/>
        <xdr:cNvCxnSpPr/>
      </xdr:nvCxnSpPr>
      <xdr:spPr>
        <a:xfrm flipV="1">
          <a:off x="3977640" y="4937760"/>
          <a:ext cx="1348740" cy="57912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693420</xdr:colOff>
      <xdr:row>17</xdr:row>
      <xdr:rowOff>1463040</xdr:rowOff>
    </xdr:from>
    <xdr:to>
      <xdr:col>7</xdr:col>
      <xdr:colOff>320040</xdr:colOff>
      <xdr:row>17</xdr:row>
      <xdr:rowOff>1463040</xdr:rowOff>
    </xdr:to>
    <xdr:cxnSp macro="">
      <xdr:nvCxnSpPr>
        <xdr:cNvPr id="22" name="Connecteur droit avec flèche 21"/>
        <xdr:cNvCxnSpPr/>
      </xdr:nvCxnSpPr>
      <xdr:spPr>
        <a:xfrm>
          <a:off x="4038600" y="6080760"/>
          <a:ext cx="122682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449580</xdr:colOff>
      <xdr:row>17</xdr:row>
      <xdr:rowOff>1135380</xdr:rowOff>
    </xdr:from>
    <xdr:to>
      <xdr:col>10</xdr:col>
      <xdr:colOff>320040</xdr:colOff>
      <xdr:row>17</xdr:row>
      <xdr:rowOff>1310640</xdr:rowOff>
    </xdr:to>
    <xdr:cxnSp macro="">
      <xdr:nvCxnSpPr>
        <xdr:cNvPr id="24" name="Connecteur droit avec flèche 23"/>
        <xdr:cNvCxnSpPr/>
      </xdr:nvCxnSpPr>
      <xdr:spPr>
        <a:xfrm flipV="1">
          <a:off x="6995160" y="5753100"/>
          <a:ext cx="670560" cy="17526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358140</xdr:colOff>
      <xdr:row>17</xdr:row>
      <xdr:rowOff>388620</xdr:rowOff>
    </xdr:from>
    <xdr:to>
      <xdr:col>10</xdr:col>
      <xdr:colOff>335280</xdr:colOff>
      <xdr:row>17</xdr:row>
      <xdr:rowOff>762000</xdr:rowOff>
    </xdr:to>
    <xdr:cxnSp macro="">
      <xdr:nvCxnSpPr>
        <xdr:cNvPr id="28" name="Connecteur droit avec flèche 27"/>
        <xdr:cNvCxnSpPr/>
      </xdr:nvCxnSpPr>
      <xdr:spPr>
        <a:xfrm>
          <a:off x="6903720" y="5006340"/>
          <a:ext cx="777240" cy="37338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632461</xdr:colOff>
      <xdr:row>20</xdr:row>
      <xdr:rowOff>167640</xdr:rowOff>
    </xdr:from>
    <xdr:to>
      <xdr:col>5</xdr:col>
      <xdr:colOff>624841</xdr:colOff>
      <xdr:row>21</xdr:row>
      <xdr:rowOff>389151</xdr:rowOff>
    </xdr:to>
    <xdr:pic>
      <xdr:nvPicPr>
        <xdr:cNvPr id="36" name="Image 3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77441" y="7437120"/>
          <a:ext cx="1592580" cy="77777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9</xdr:col>
      <xdr:colOff>106681</xdr:colOff>
      <xdr:row>20</xdr:row>
      <xdr:rowOff>94044</xdr:rowOff>
    </xdr:from>
    <xdr:to>
      <xdr:col>11</xdr:col>
      <xdr:colOff>685800</xdr:colOff>
      <xdr:row>21</xdr:row>
      <xdr:rowOff>472554</xdr:rowOff>
    </xdr:to>
    <xdr:pic>
      <xdr:nvPicPr>
        <xdr:cNvPr id="37" name="Image 3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652261" y="7363524"/>
          <a:ext cx="2179319" cy="93477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2</xdr:col>
      <xdr:colOff>381000</xdr:colOff>
      <xdr:row>21</xdr:row>
      <xdr:rowOff>91440</xdr:rowOff>
    </xdr:from>
    <xdr:to>
      <xdr:col>3</xdr:col>
      <xdr:colOff>449580</xdr:colOff>
      <xdr:row>21</xdr:row>
      <xdr:rowOff>99060</xdr:rowOff>
    </xdr:to>
    <xdr:cxnSp macro="">
      <xdr:nvCxnSpPr>
        <xdr:cNvPr id="39" name="Connecteur droit avec flèche 38"/>
        <xdr:cNvCxnSpPr/>
      </xdr:nvCxnSpPr>
      <xdr:spPr>
        <a:xfrm>
          <a:off x="1066800" y="7917180"/>
          <a:ext cx="112776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381000</xdr:colOff>
      <xdr:row>21</xdr:row>
      <xdr:rowOff>220980</xdr:rowOff>
    </xdr:from>
    <xdr:to>
      <xdr:col>3</xdr:col>
      <xdr:colOff>449580</xdr:colOff>
      <xdr:row>21</xdr:row>
      <xdr:rowOff>228600</xdr:rowOff>
    </xdr:to>
    <xdr:cxnSp macro="">
      <xdr:nvCxnSpPr>
        <xdr:cNvPr id="40" name="Connecteur droit avec flèche 39"/>
        <xdr:cNvCxnSpPr/>
      </xdr:nvCxnSpPr>
      <xdr:spPr>
        <a:xfrm>
          <a:off x="1066800" y="8046720"/>
          <a:ext cx="112776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381000</xdr:colOff>
      <xdr:row>21</xdr:row>
      <xdr:rowOff>342900</xdr:rowOff>
    </xdr:from>
    <xdr:to>
      <xdr:col>3</xdr:col>
      <xdr:colOff>449580</xdr:colOff>
      <xdr:row>21</xdr:row>
      <xdr:rowOff>350520</xdr:rowOff>
    </xdr:to>
    <xdr:cxnSp macro="">
      <xdr:nvCxnSpPr>
        <xdr:cNvPr id="41" name="Connecteur droit avec flèche 40"/>
        <xdr:cNvCxnSpPr/>
      </xdr:nvCxnSpPr>
      <xdr:spPr>
        <a:xfrm>
          <a:off x="1066800" y="8168640"/>
          <a:ext cx="112776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</xdr:colOff>
      <xdr:row>18</xdr:row>
      <xdr:rowOff>335280</xdr:rowOff>
    </xdr:from>
    <xdr:to>
      <xdr:col>11</xdr:col>
      <xdr:colOff>38100</xdr:colOff>
      <xdr:row>20</xdr:row>
      <xdr:rowOff>38100</xdr:rowOff>
    </xdr:to>
    <xdr:cxnSp macro="">
      <xdr:nvCxnSpPr>
        <xdr:cNvPr id="43" name="Connecteur droit avec flèche 42"/>
        <xdr:cNvCxnSpPr/>
      </xdr:nvCxnSpPr>
      <xdr:spPr>
        <a:xfrm>
          <a:off x="8176260" y="6797040"/>
          <a:ext cx="7620" cy="5105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365760</xdr:colOff>
      <xdr:row>18</xdr:row>
      <xdr:rowOff>335280</xdr:rowOff>
    </xdr:from>
    <xdr:to>
      <xdr:col>11</xdr:col>
      <xdr:colOff>373380</xdr:colOff>
      <xdr:row>20</xdr:row>
      <xdr:rowOff>38100</xdr:rowOff>
    </xdr:to>
    <xdr:cxnSp macro="">
      <xdr:nvCxnSpPr>
        <xdr:cNvPr id="44" name="Connecteur droit avec flèche 43"/>
        <xdr:cNvCxnSpPr/>
      </xdr:nvCxnSpPr>
      <xdr:spPr>
        <a:xfrm>
          <a:off x="8511540" y="6797040"/>
          <a:ext cx="7620" cy="5105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showGridLines="0" tabSelected="1" view="pageLayout" topLeftCell="A49" zoomScaleNormal="53" zoomScaleSheetLayoutView="100" workbookViewId="0">
      <selection activeCell="B53" sqref="B53:M67"/>
    </sheetView>
  </sheetViews>
  <sheetFormatPr baseColWidth="10" defaultColWidth="11.42578125" defaultRowHeight="12.75" x14ac:dyDescent="0.2"/>
  <cols>
    <col min="1" max="2" width="4.85546875" customWidth="1"/>
    <col min="3" max="3" width="15.140625" bestFit="1" customWidth="1"/>
  </cols>
  <sheetData>
    <row r="1" spans="1:13" ht="9.75" customHeight="1" x14ac:dyDescent="0.2"/>
    <row r="2" spans="1:13" ht="26.25" customHeight="1" x14ac:dyDescent="0.4">
      <c r="A2" s="131" t="s">
        <v>37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ht="20.25" hidden="1" x14ac:dyDescent="0.3">
      <c r="B3" s="147"/>
      <c r="C3" s="147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20.25" x14ac:dyDescent="0.3">
      <c r="B4" s="56"/>
      <c r="C4" s="56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13.5" thickBot="1" x14ac:dyDescent="0.25">
      <c r="B5" s="2"/>
    </row>
    <row r="6" spans="1:13" ht="21.75" thickTop="1" thickBot="1" x14ac:dyDescent="0.25">
      <c r="B6" s="138">
        <v>1</v>
      </c>
      <c r="C6" s="139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13.5" thickTop="1" x14ac:dyDescent="0.2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1:13" ht="18" x14ac:dyDescent="0.25">
      <c r="B8" s="22"/>
      <c r="C8" s="134" t="s">
        <v>26</v>
      </c>
      <c r="D8" s="135"/>
      <c r="E8" s="135"/>
      <c r="F8" s="135"/>
      <c r="G8" s="135"/>
      <c r="H8" s="135"/>
      <c r="I8" s="135"/>
      <c r="J8" s="135"/>
      <c r="K8" s="132"/>
      <c r="L8" s="6"/>
      <c r="M8" s="23"/>
    </row>
    <row r="9" spans="1:13" x14ac:dyDescent="0.2">
      <c r="B9" s="22"/>
      <c r="C9" s="10"/>
      <c r="D9" s="9"/>
      <c r="E9" s="9"/>
      <c r="F9" s="9"/>
      <c r="G9" s="9"/>
      <c r="H9" s="9"/>
      <c r="I9" s="9"/>
      <c r="J9" s="9"/>
      <c r="K9" s="6"/>
      <c r="L9" s="6"/>
      <c r="M9" s="23"/>
    </row>
    <row r="10" spans="1:13" ht="42" customHeight="1" x14ac:dyDescent="0.2">
      <c r="B10" s="22"/>
      <c r="C10" s="129" t="s">
        <v>0</v>
      </c>
      <c r="D10" s="140"/>
      <c r="E10" s="140"/>
      <c r="F10" s="140"/>
      <c r="G10" s="11"/>
      <c r="H10" s="11"/>
      <c r="I10" s="11"/>
      <c r="J10" s="11"/>
      <c r="K10" s="6"/>
      <c r="L10" s="6"/>
      <c r="M10" s="23"/>
    </row>
    <row r="11" spans="1:13" x14ac:dyDescent="0.2">
      <c r="B11" s="22"/>
      <c r="C11" s="140"/>
      <c r="D11" s="140"/>
      <c r="E11" s="140"/>
      <c r="F11" s="140"/>
      <c r="G11" s="11"/>
      <c r="H11" s="11"/>
      <c r="I11" s="11"/>
      <c r="J11" s="11"/>
      <c r="K11" s="6"/>
      <c r="L11" s="6"/>
      <c r="M11" s="23"/>
    </row>
    <row r="12" spans="1:13" ht="18" customHeight="1" x14ac:dyDescent="0.2">
      <c r="B12" s="22"/>
      <c r="C12" s="140"/>
      <c r="D12" s="140"/>
      <c r="E12" s="140"/>
      <c r="F12" s="140"/>
      <c r="G12" s="11"/>
      <c r="H12" s="11"/>
      <c r="I12" s="11"/>
      <c r="J12" s="11"/>
      <c r="K12" s="6"/>
      <c r="L12" s="6"/>
      <c r="M12" s="23"/>
    </row>
    <row r="13" spans="1:13" ht="33" customHeight="1" x14ac:dyDescent="0.2">
      <c r="B13" s="22"/>
      <c r="C13" s="120"/>
      <c r="D13" s="120"/>
      <c r="E13" s="120"/>
      <c r="F13" s="120"/>
      <c r="G13" s="11"/>
      <c r="H13" s="11"/>
      <c r="I13" s="121" t="s">
        <v>27</v>
      </c>
      <c r="J13" s="11"/>
      <c r="K13" s="6"/>
      <c r="L13" s="6"/>
      <c r="M13" s="23"/>
    </row>
    <row r="14" spans="1:13" ht="13.15" customHeight="1" x14ac:dyDescent="0.2">
      <c r="B14" s="22"/>
      <c r="C14" s="146" t="s">
        <v>35</v>
      </c>
      <c r="D14" s="146"/>
      <c r="E14" s="146"/>
      <c r="F14" s="146"/>
      <c r="G14" s="146"/>
      <c r="H14" s="146"/>
      <c r="I14" s="146"/>
      <c r="J14" s="146"/>
      <c r="K14" s="146"/>
      <c r="L14" s="146"/>
      <c r="M14" s="23"/>
    </row>
    <row r="15" spans="1:13" x14ac:dyDescent="0.2">
      <c r="B15" s="22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23"/>
    </row>
    <row r="16" spans="1:13" ht="26.45" customHeight="1" x14ac:dyDescent="0.2">
      <c r="B16" s="22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23"/>
    </row>
    <row r="17" spans="2:13" x14ac:dyDescent="0.2">
      <c r="B17" s="22"/>
      <c r="C17" s="8"/>
      <c r="D17" s="6"/>
      <c r="E17" s="6"/>
      <c r="F17" s="6"/>
      <c r="G17" s="6"/>
      <c r="H17" s="6"/>
      <c r="I17" s="6"/>
      <c r="J17" s="6"/>
      <c r="K17" s="6"/>
      <c r="L17" s="6"/>
      <c r="M17" s="23"/>
    </row>
    <row r="18" spans="2:13" ht="162" customHeight="1" x14ac:dyDescent="0.2">
      <c r="B18" s="22"/>
      <c r="C18" s="146" t="s">
        <v>38</v>
      </c>
      <c r="D18" s="146"/>
      <c r="E18" s="146"/>
      <c r="F18" s="146"/>
      <c r="G18" s="6"/>
      <c r="H18" s="144"/>
      <c r="I18" s="145"/>
      <c r="J18" s="6"/>
      <c r="K18" s="6"/>
      <c r="L18" s="6"/>
      <c r="M18" s="23"/>
    </row>
    <row r="19" spans="2:13" ht="42.6" customHeight="1" x14ac:dyDescent="0.2">
      <c r="B19" s="22"/>
      <c r="C19" s="123"/>
      <c r="D19" s="123"/>
      <c r="E19" s="123"/>
      <c r="F19" s="123"/>
      <c r="G19" s="6"/>
      <c r="H19" s="118"/>
      <c r="I19" s="119"/>
      <c r="J19" s="6"/>
      <c r="K19" s="6"/>
      <c r="L19" s="6"/>
      <c r="M19" s="23"/>
    </row>
    <row r="20" spans="2:13" ht="21" customHeight="1" x14ac:dyDescent="0.2">
      <c r="B20" s="22"/>
      <c r="C20" s="125" t="s">
        <v>36</v>
      </c>
      <c r="D20" s="125"/>
      <c r="E20" s="125"/>
      <c r="F20" s="125"/>
      <c r="G20" s="125"/>
      <c r="H20" s="125"/>
      <c r="I20" s="125"/>
      <c r="J20" s="125"/>
      <c r="K20" s="125"/>
      <c r="L20" s="125"/>
      <c r="M20" s="23"/>
    </row>
    <row r="21" spans="2:13" ht="43.9" customHeight="1" x14ac:dyDescent="0.2">
      <c r="B21" s="22"/>
      <c r="C21" s="126" t="s">
        <v>40</v>
      </c>
      <c r="D21" s="126"/>
      <c r="E21" s="123"/>
      <c r="F21" s="123"/>
      <c r="G21" s="123"/>
      <c r="H21" s="126" t="s">
        <v>41</v>
      </c>
      <c r="I21" s="126"/>
      <c r="J21" s="123"/>
      <c r="K21" s="123"/>
      <c r="L21" s="123"/>
      <c r="M21" s="23"/>
    </row>
    <row r="22" spans="2:13" ht="72.599999999999994" customHeight="1" thickBot="1" x14ac:dyDescent="0.25"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6"/>
    </row>
    <row r="23" spans="2:13" ht="13.5" thickTop="1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2:13" ht="13.5" thickBo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21.75" thickTop="1" thickBot="1" x14ac:dyDescent="0.25">
      <c r="B25" s="138">
        <v>2</v>
      </c>
      <c r="C25" s="139"/>
    </row>
    <row r="26" spans="2:13" ht="13.5" thickTop="1" x14ac:dyDescent="0.2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</row>
    <row r="27" spans="2:13" ht="18" x14ac:dyDescent="0.25">
      <c r="B27" s="16"/>
      <c r="C27" s="134" t="s">
        <v>1</v>
      </c>
      <c r="D27" s="135"/>
      <c r="E27" s="135"/>
      <c r="F27" s="135"/>
      <c r="G27" s="135"/>
      <c r="H27" s="135"/>
      <c r="I27" s="135"/>
      <c r="J27" s="135"/>
      <c r="K27" s="12"/>
      <c r="L27" s="6"/>
      <c r="M27" s="17"/>
    </row>
    <row r="28" spans="2:13" ht="13.5" customHeight="1" x14ac:dyDescent="0.25">
      <c r="B28" s="16"/>
      <c r="C28" s="12"/>
      <c r="D28" s="7"/>
      <c r="E28" s="7"/>
      <c r="F28" s="7"/>
      <c r="G28" s="7"/>
      <c r="H28" s="7"/>
      <c r="I28" s="7"/>
      <c r="J28" s="7"/>
      <c r="K28" s="12"/>
      <c r="L28" s="6"/>
      <c r="M28" s="17"/>
    </row>
    <row r="29" spans="2:13" ht="18" x14ac:dyDescent="0.25">
      <c r="B29" s="16"/>
      <c r="G29" s="9"/>
      <c r="H29" s="9"/>
      <c r="I29" s="7"/>
      <c r="J29" s="7"/>
      <c r="K29" s="12"/>
      <c r="L29" s="6"/>
      <c r="M29" s="17"/>
    </row>
    <row r="30" spans="2:13" ht="18" x14ac:dyDescent="0.25">
      <c r="B30" s="16"/>
      <c r="G30" s="7"/>
      <c r="H30" s="7"/>
      <c r="I30" s="7"/>
      <c r="J30" s="7"/>
      <c r="K30" s="12"/>
      <c r="L30" s="6"/>
      <c r="M30" s="17"/>
    </row>
    <row r="31" spans="2:13" ht="33.6" customHeight="1" x14ac:dyDescent="0.25">
      <c r="B31" s="16"/>
      <c r="C31" s="141" t="s">
        <v>2</v>
      </c>
      <c r="D31" s="142"/>
      <c r="E31" s="142"/>
      <c r="F31" s="142"/>
      <c r="G31" s="18"/>
      <c r="H31" s="18"/>
      <c r="I31" s="18"/>
      <c r="J31" s="18"/>
      <c r="K31" s="6"/>
      <c r="L31" s="6"/>
      <c r="M31" s="17"/>
    </row>
    <row r="32" spans="2:13" ht="21" customHeight="1" x14ac:dyDescent="0.25">
      <c r="B32" s="16"/>
      <c r="C32" s="143" t="s">
        <v>3</v>
      </c>
      <c r="D32" s="130"/>
      <c r="E32" s="130"/>
      <c r="F32" s="130"/>
      <c r="G32" s="18"/>
      <c r="H32" s="18"/>
      <c r="I32" s="18"/>
      <c r="J32" s="18"/>
      <c r="K32" s="6"/>
      <c r="L32" s="6"/>
      <c r="M32" s="17"/>
    </row>
    <row r="33" spans="2:13" ht="38.450000000000003" customHeight="1" x14ac:dyDescent="0.2">
      <c r="B33" s="16"/>
      <c r="C33" s="127" t="s">
        <v>4</v>
      </c>
      <c r="D33" s="128"/>
      <c r="E33" s="128"/>
      <c r="F33" s="128"/>
      <c r="G33" s="6"/>
      <c r="H33" s="6"/>
      <c r="I33" s="6"/>
      <c r="J33" s="6"/>
      <c r="K33" s="6"/>
      <c r="L33" s="6"/>
      <c r="M33" s="17"/>
    </row>
    <row r="34" spans="2:13" ht="33.75" customHeight="1" x14ac:dyDescent="0.2">
      <c r="B34" s="16"/>
      <c r="C34" s="129" t="s">
        <v>5</v>
      </c>
      <c r="D34" s="130"/>
      <c r="E34" s="130"/>
      <c r="F34" s="130"/>
      <c r="G34" s="6"/>
      <c r="H34" s="6"/>
      <c r="I34" s="6"/>
      <c r="J34" s="6"/>
      <c r="K34" s="6"/>
      <c r="L34" s="6"/>
      <c r="M34" s="17"/>
    </row>
    <row r="35" spans="2:13" ht="12" customHeight="1" x14ac:dyDescent="0.2">
      <c r="B35" s="16"/>
      <c r="G35" s="6"/>
      <c r="H35" s="6"/>
      <c r="I35" s="6"/>
      <c r="J35" s="6"/>
      <c r="K35" s="6"/>
      <c r="L35" s="6"/>
      <c r="M35" s="17"/>
    </row>
    <row r="36" spans="2:13" ht="21" customHeight="1" x14ac:dyDescent="0.2">
      <c r="B36" s="16"/>
      <c r="G36" s="6"/>
      <c r="H36" s="6"/>
      <c r="I36" s="6"/>
      <c r="J36" s="6"/>
      <c r="K36" s="6"/>
      <c r="L36" s="6"/>
      <c r="M36" s="17"/>
    </row>
    <row r="37" spans="2:13" ht="16.5" customHeight="1" x14ac:dyDescent="0.2">
      <c r="B37" s="16"/>
      <c r="G37" s="6"/>
      <c r="H37" s="6"/>
      <c r="I37" s="6"/>
      <c r="J37" s="6"/>
      <c r="K37" s="6"/>
      <c r="L37" s="6"/>
      <c r="M37" s="17"/>
    </row>
    <row r="38" spans="2:13" ht="18.75" customHeight="1" thickBot="1" x14ac:dyDescent="0.25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1"/>
    </row>
    <row r="39" spans="2:13" ht="18.75" customHeight="1" thickTop="1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2:13" ht="13.5" thickBot="1" x14ac:dyDescent="0.25"/>
    <row r="41" spans="2:13" ht="21.75" thickTop="1" thickBot="1" x14ac:dyDescent="0.25">
      <c r="B41" s="138">
        <v>3</v>
      </c>
      <c r="C41" s="139"/>
    </row>
    <row r="42" spans="2:13" ht="13.5" thickTop="1" x14ac:dyDescent="0.2"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</row>
    <row r="43" spans="2:13" ht="18" x14ac:dyDescent="0.25">
      <c r="B43" s="16"/>
      <c r="C43" s="134" t="s">
        <v>6</v>
      </c>
      <c r="D43" s="135"/>
      <c r="E43" s="135"/>
      <c r="F43" s="135"/>
      <c r="G43" s="135"/>
      <c r="H43" s="135"/>
      <c r="I43" s="135"/>
      <c r="J43" s="135"/>
      <c r="K43" s="132"/>
      <c r="L43" s="132"/>
      <c r="M43" s="136"/>
    </row>
    <row r="44" spans="2:13" ht="18" x14ac:dyDescent="0.25">
      <c r="B44" s="16"/>
      <c r="C44" s="12"/>
      <c r="D44" s="7"/>
      <c r="E44" s="7"/>
      <c r="F44" s="7"/>
      <c r="G44" s="7"/>
      <c r="H44" s="7"/>
      <c r="I44" s="7"/>
      <c r="J44" s="7"/>
      <c r="K44" s="12"/>
      <c r="L44" s="6"/>
      <c r="M44" s="17"/>
    </row>
    <row r="45" spans="2:13" ht="20.25" customHeight="1" x14ac:dyDescent="0.2">
      <c r="B45" s="16"/>
      <c r="C45" s="124" t="s">
        <v>39</v>
      </c>
      <c r="D45" s="124"/>
      <c r="E45" s="124"/>
      <c r="F45" s="124"/>
      <c r="G45" s="124"/>
      <c r="H45" s="124"/>
      <c r="I45" s="124"/>
      <c r="J45" s="124"/>
      <c r="K45" s="124"/>
      <c r="L45" s="124"/>
      <c r="M45" s="17"/>
    </row>
    <row r="46" spans="2:13" ht="20.25" customHeight="1" x14ac:dyDescent="0.25">
      <c r="B46" s="16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7"/>
    </row>
    <row r="47" spans="2:13" ht="69" customHeight="1" x14ac:dyDescent="0.25">
      <c r="B47" s="16"/>
      <c r="C47" s="133" t="s">
        <v>32</v>
      </c>
      <c r="D47" s="137"/>
      <c r="E47" s="137"/>
      <c r="F47" s="137"/>
      <c r="G47" s="7"/>
      <c r="I47" s="133" t="s">
        <v>42</v>
      </c>
      <c r="J47" s="133"/>
      <c r="K47" s="133"/>
      <c r="L47" s="133"/>
      <c r="M47" s="17"/>
    </row>
    <row r="48" spans="2:13" ht="13.5" thickBot="1" x14ac:dyDescent="0.25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</row>
    <row r="49" spans="2:13" ht="13.5" thickTop="1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2:13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2:13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2:13" ht="13.5" thickBot="1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2:13" ht="21.75" thickTop="1" thickBot="1" x14ac:dyDescent="0.25">
      <c r="B53" s="138">
        <v>4</v>
      </c>
      <c r="C53" s="139"/>
    </row>
    <row r="54" spans="2:13" ht="13.5" thickTop="1" x14ac:dyDescent="0.2">
      <c r="B54" s="1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5"/>
    </row>
    <row r="55" spans="2:13" ht="18" x14ac:dyDescent="0.25">
      <c r="B55" s="16"/>
      <c r="C55" s="134" t="s">
        <v>43</v>
      </c>
      <c r="D55" s="135"/>
      <c r="E55" s="135"/>
      <c r="F55" s="135"/>
      <c r="G55" s="135"/>
      <c r="H55" s="135"/>
      <c r="I55" s="135"/>
      <c r="J55" s="135"/>
      <c r="K55" s="132"/>
      <c r="L55" s="132"/>
      <c r="M55" s="136"/>
    </row>
    <row r="56" spans="2:13" ht="18" x14ac:dyDescent="0.25">
      <c r="B56" s="16"/>
      <c r="C56" s="12"/>
      <c r="D56" s="7"/>
      <c r="E56" s="7"/>
      <c r="F56" s="7"/>
      <c r="G56" s="7"/>
      <c r="H56" s="7"/>
      <c r="I56" s="7"/>
      <c r="J56" s="7"/>
      <c r="K56" s="12"/>
      <c r="L56" s="6"/>
      <c r="M56" s="17"/>
    </row>
    <row r="57" spans="2:13" ht="15" x14ac:dyDescent="0.2">
      <c r="B57" s="16"/>
      <c r="C57" s="207" t="s">
        <v>44</v>
      </c>
      <c r="D57" s="207"/>
      <c r="E57" s="207"/>
      <c r="F57" s="207"/>
      <c r="G57" s="207"/>
      <c r="H57" s="207"/>
      <c r="I57" s="207"/>
      <c r="J57" s="207"/>
      <c r="K57" s="207"/>
      <c r="L57" s="207"/>
      <c r="M57" s="17"/>
    </row>
    <row r="58" spans="2:13" ht="15" x14ac:dyDescent="0.2">
      <c r="B58" s="16"/>
      <c r="C58" s="208" t="s">
        <v>45</v>
      </c>
      <c r="D58" s="208"/>
      <c r="E58" s="208"/>
      <c r="F58" s="208"/>
      <c r="G58" s="208"/>
      <c r="H58" s="208"/>
      <c r="I58" s="208"/>
      <c r="J58" s="208"/>
      <c r="K58" s="208"/>
      <c r="L58" s="208"/>
      <c r="M58" s="17"/>
    </row>
    <row r="59" spans="2:13" ht="15" x14ac:dyDescent="0.2">
      <c r="B59" s="16"/>
      <c r="C59" s="207" t="s">
        <v>46</v>
      </c>
      <c r="D59" s="207"/>
      <c r="E59" s="207"/>
      <c r="F59" s="207"/>
      <c r="G59" s="207"/>
      <c r="H59" s="207"/>
      <c r="I59" s="207"/>
      <c r="J59" s="207"/>
      <c r="K59" s="207"/>
      <c r="L59" s="207"/>
      <c r="M59" s="17"/>
    </row>
    <row r="60" spans="2:13" ht="15" x14ac:dyDescent="0.2">
      <c r="B60" s="16"/>
      <c r="C60" s="208" t="s">
        <v>47</v>
      </c>
      <c r="D60" s="208"/>
      <c r="E60" s="208"/>
      <c r="F60" s="208"/>
      <c r="G60" s="208"/>
      <c r="H60" s="208"/>
      <c r="I60" s="208"/>
      <c r="J60" s="208"/>
      <c r="K60" s="208"/>
      <c r="L60" s="208"/>
      <c r="M60" s="17"/>
    </row>
    <row r="61" spans="2:13" ht="15" x14ac:dyDescent="0.2">
      <c r="B61" s="16"/>
      <c r="C61" s="207" t="s">
        <v>48</v>
      </c>
      <c r="D61" s="207"/>
      <c r="E61" s="207"/>
      <c r="F61" s="207"/>
      <c r="G61" s="207"/>
      <c r="H61" s="207"/>
      <c r="I61" s="207"/>
      <c r="J61" s="207"/>
      <c r="K61" s="207"/>
      <c r="L61" s="207"/>
      <c r="M61" s="17"/>
    </row>
    <row r="62" spans="2:13" ht="15" x14ac:dyDescent="0.2">
      <c r="B62" s="16"/>
      <c r="C62" s="207" t="s">
        <v>49</v>
      </c>
      <c r="D62" s="207"/>
      <c r="E62" s="207"/>
      <c r="F62" s="207"/>
      <c r="G62" s="207"/>
      <c r="H62" s="207"/>
      <c r="I62" s="207"/>
      <c r="J62" s="207"/>
      <c r="K62" s="207"/>
      <c r="L62" s="207"/>
      <c r="M62" s="17"/>
    </row>
    <row r="63" spans="2:13" ht="15" x14ac:dyDescent="0.2">
      <c r="B63" s="16"/>
      <c r="C63" s="207" t="s">
        <v>50</v>
      </c>
      <c r="D63" s="207"/>
      <c r="E63" s="207"/>
      <c r="F63" s="207"/>
      <c r="G63" s="207"/>
      <c r="H63" s="207"/>
      <c r="I63" s="207"/>
      <c r="J63" s="207"/>
      <c r="K63" s="207"/>
      <c r="L63" s="207"/>
      <c r="M63" s="17"/>
    </row>
    <row r="64" spans="2:13" ht="15" x14ac:dyDescent="0.2">
      <c r="B64" s="16"/>
      <c r="C64" s="208" t="s">
        <v>51</v>
      </c>
      <c r="D64" s="208"/>
      <c r="E64" s="208"/>
      <c r="F64" s="208"/>
      <c r="G64" s="208"/>
      <c r="H64" s="208"/>
      <c r="I64" s="208"/>
      <c r="J64" s="208"/>
      <c r="K64" s="208"/>
      <c r="L64" s="208"/>
      <c r="M64" s="17"/>
    </row>
    <row r="65" spans="2:13" ht="13.5" thickBot="1" x14ac:dyDescent="0.2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1"/>
    </row>
    <row r="66" spans="2:13" ht="13.5" thickTop="1" x14ac:dyDescent="0.2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</sheetData>
  <sheetProtection selectLockedCells="1"/>
  <mergeCells count="32">
    <mergeCell ref="C60:L60"/>
    <mergeCell ref="C61:L61"/>
    <mergeCell ref="C62:L62"/>
    <mergeCell ref="C63:L63"/>
    <mergeCell ref="C64:L64"/>
    <mergeCell ref="B53:C53"/>
    <mergeCell ref="C55:M55"/>
    <mergeCell ref="C57:L57"/>
    <mergeCell ref="C58:L58"/>
    <mergeCell ref="C59:L59"/>
    <mergeCell ref="A2:M2"/>
    <mergeCell ref="I47:L47"/>
    <mergeCell ref="C43:M43"/>
    <mergeCell ref="C47:F47"/>
    <mergeCell ref="B41:C41"/>
    <mergeCell ref="C10:F12"/>
    <mergeCell ref="C27:J27"/>
    <mergeCell ref="B6:C6"/>
    <mergeCell ref="C8:K8"/>
    <mergeCell ref="C31:F31"/>
    <mergeCell ref="C32:F32"/>
    <mergeCell ref="H18:I18"/>
    <mergeCell ref="B25:C25"/>
    <mergeCell ref="C18:F18"/>
    <mergeCell ref="C14:L16"/>
    <mergeCell ref="B3:C3"/>
    <mergeCell ref="C45:L45"/>
    <mergeCell ref="C20:L20"/>
    <mergeCell ref="C21:D21"/>
    <mergeCell ref="H21:I21"/>
    <mergeCell ref="C33:F33"/>
    <mergeCell ref="C34:F34"/>
  </mergeCells>
  <pageMargins left="0.7" right="0.7" top="0.75" bottom="0.75" header="0.3" footer="0.3"/>
  <pageSetup paperSize="9" scale="61" orientation="portrait" r:id="rId1"/>
  <headerFooter>
    <oddFooter xml:space="preserve">&amp;C&amp;K02-066 &amp;"Arial,Gras"DGESCO &amp;"Arial,Italique"&amp;8 &amp;K000000         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8"/>
  <sheetViews>
    <sheetView showGridLines="0" zoomScale="95" zoomScaleNormal="95" workbookViewId="0">
      <selection activeCell="D29" sqref="D29"/>
    </sheetView>
  </sheetViews>
  <sheetFormatPr baseColWidth="10" defaultColWidth="10.85546875" defaultRowHeight="15" x14ac:dyDescent="0.2"/>
  <cols>
    <col min="1" max="1" width="10.85546875" style="3"/>
    <col min="2" max="2" width="4.140625" style="3" customWidth="1"/>
    <col min="3" max="3" width="32" style="3" customWidth="1"/>
    <col min="4" max="4" width="28.42578125" style="3" customWidth="1"/>
    <col min="5" max="5" width="67" style="3" customWidth="1"/>
    <col min="6" max="16384" width="10.85546875" style="3"/>
  </cols>
  <sheetData>
    <row r="1" spans="2:5" ht="15.75" thickBot="1" x14ac:dyDescent="0.25"/>
    <row r="2" spans="2:5" ht="29.25" x14ac:dyDescent="0.6">
      <c r="C2" s="30" t="s">
        <v>7</v>
      </c>
      <c r="D2" s="150"/>
      <c r="E2" s="151"/>
    </row>
    <row r="3" spans="2:5" ht="29.25" x14ac:dyDescent="0.6">
      <c r="C3" s="31" t="s">
        <v>8</v>
      </c>
      <c r="D3" s="152"/>
      <c r="E3" s="152"/>
    </row>
    <row r="4" spans="2:5" ht="29.25" x14ac:dyDescent="0.6">
      <c r="C4" s="31" t="s">
        <v>9</v>
      </c>
      <c r="D4" s="152"/>
      <c r="E4" s="152"/>
    </row>
    <row r="5" spans="2:5" ht="29.25" x14ac:dyDescent="0.6">
      <c r="C5" s="31"/>
      <c r="D5" s="152"/>
      <c r="E5" s="152"/>
    </row>
    <row r="6" spans="2:5" ht="30" thickBot="1" x14ac:dyDescent="0.65">
      <c r="C6" s="32" t="s">
        <v>10</v>
      </c>
      <c r="D6" s="153"/>
      <c r="E6" s="153"/>
    </row>
    <row r="9" spans="2:5" s="33" customFormat="1" ht="18" x14ac:dyDescent="0.25">
      <c r="C9" s="34" t="s">
        <v>11</v>
      </c>
      <c r="D9" s="34" t="s">
        <v>12</v>
      </c>
      <c r="E9" s="34" t="s">
        <v>13</v>
      </c>
    </row>
    <row r="10" spans="2:5" s="33" customFormat="1" ht="18" x14ac:dyDescent="0.25">
      <c r="B10" s="34">
        <v>1</v>
      </c>
      <c r="C10" s="35"/>
      <c r="D10" s="35"/>
      <c r="E10" s="36" t="str">
        <f>CONCATENATE(C10," ",D10)</f>
        <v xml:space="preserve"> </v>
      </c>
    </row>
    <row r="11" spans="2:5" s="33" customFormat="1" ht="18" x14ac:dyDescent="0.25">
      <c r="B11" s="34">
        <v>2</v>
      </c>
      <c r="C11" s="35"/>
      <c r="D11" s="35"/>
      <c r="E11" s="36" t="str">
        <f t="shared" ref="E11:E38" si="0">CONCATENATE(C11," ",D11)</f>
        <v xml:space="preserve"> </v>
      </c>
    </row>
    <row r="12" spans="2:5" s="33" customFormat="1" ht="18" x14ac:dyDescent="0.25">
      <c r="B12" s="34">
        <v>3</v>
      </c>
      <c r="C12" s="35"/>
      <c r="D12" s="35"/>
      <c r="E12" s="36" t="str">
        <f t="shared" si="0"/>
        <v xml:space="preserve"> </v>
      </c>
    </row>
    <row r="13" spans="2:5" s="33" customFormat="1" ht="18" x14ac:dyDescent="0.25">
      <c r="B13" s="34">
        <v>4</v>
      </c>
      <c r="C13" s="35"/>
      <c r="D13" s="35"/>
      <c r="E13" s="36" t="str">
        <f t="shared" si="0"/>
        <v xml:space="preserve"> </v>
      </c>
    </row>
    <row r="14" spans="2:5" s="33" customFormat="1" ht="18" x14ac:dyDescent="0.25">
      <c r="B14" s="34">
        <v>5</v>
      </c>
      <c r="C14" s="35"/>
      <c r="D14" s="35"/>
      <c r="E14" s="36" t="str">
        <f t="shared" si="0"/>
        <v xml:space="preserve"> </v>
      </c>
    </row>
    <row r="15" spans="2:5" s="33" customFormat="1" ht="18" x14ac:dyDescent="0.25">
      <c r="B15" s="34">
        <v>6</v>
      </c>
      <c r="C15" s="35"/>
      <c r="D15" s="35"/>
      <c r="E15" s="36" t="str">
        <f t="shared" si="0"/>
        <v xml:space="preserve"> </v>
      </c>
    </row>
    <row r="16" spans="2:5" s="33" customFormat="1" ht="18" x14ac:dyDescent="0.25">
      <c r="B16" s="34">
        <v>7</v>
      </c>
      <c r="C16" s="35"/>
      <c r="D16" s="35"/>
      <c r="E16" s="36" t="str">
        <f t="shared" si="0"/>
        <v xml:space="preserve"> </v>
      </c>
    </row>
    <row r="17" spans="2:5" s="33" customFormat="1" ht="18" x14ac:dyDescent="0.25">
      <c r="B17" s="34">
        <v>8</v>
      </c>
      <c r="C17" s="35"/>
      <c r="D17" s="35"/>
      <c r="E17" s="36" t="str">
        <f t="shared" si="0"/>
        <v xml:space="preserve"> </v>
      </c>
    </row>
    <row r="18" spans="2:5" s="33" customFormat="1" ht="18" x14ac:dyDescent="0.25">
      <c r="B18" s="34">
        <v>9</v>
      </c>
      <c r="C18" s="35"/>
      <c r="D18" s="35"/>
      <c r="E18" s="36" t="str">
        <f t="shared" si="0"/>
        <v xml:space="preserve"> </v>
      </c>
    </row>
    <row r="19" spans="2:5" s="33" customFormat="1" ht="18" x14ac:dyDescent="0.25">
      <c r="B19" s="34">
        <v>10</v>
      </c>
      <c r="C19" s="35"/>
      <c r="D19" s="35"/>
      <c r="E19" s="36" t="str">
        <f t="shared" si="0"/>
        <v xml:space="preserve"> </v>
      </c>
    </row>
    <row r="20" spans="2:5" s="33" customFormat="1" ht="18" x14ac:dyDescent="0.25">
      <c r="B20" s="34">
        <v>11</v>
      </c>
      <c r="C20" s="35"/>
      <c r="D20" s="35"/>
      <c r="E20" s="36" t="str">
        <f t="shared" si="0"/>
        <v xml:space="preserve"> </v>
      </c>
    </row>
    <row r="21" spans="2:5" s="33" customFormat="1" ht="18" x14ac:dyDescent="0.25">
      <c r="B21" s="34">
        <v>12</v>
      </c>
      <c r="C21" s="35"/>
      <c r="D21" s="35"/>
      <c r="E21" s="36" t="str">
        <f t="shared" si="0"/>
        <v xml:space="preserve"> </v>
      </c>
    </row>
    <row r="22" spans="2:5" s="33" customFormat="1" ht="18" x14ac:dyDescent="0.25">
      <c r="B22" s="34">
        <v>13</v>
      </c>
      <c r="C22" s="35"/>
      <c r="D22" s="35"/>
      <c r="E22" s="36" t="str">
        <f t="shared" si="0"/>
        <v xml:space="preserve"> </v>
      </c>
    </row>
    <row r="23" spans="2:5" s="33" customFormat="1" ht="18" x14ac:dyDescent="0.25">
      <c r="B23" s="34">
        <v>14</v>
      </c>
      <c r="C23" s="35"/>
      <c r="D23" s="35"/>
      <c r="E23" s="36" t="str">
        <f t="shared" si="0"/>
        <v xml:space="preserve"> </v>
      </c>
    </row>
    <row r="24" spans="2:5" s="33" customFormat="1" ht="18" x14ac:dyDescent="0.25">
      <c r="B24" s="34">
        <v>15</v>
      </c>
      <c r="C24" s="35"/>
      <c r="D24" s="35"/>
      <c r="E24" s="36" t="str">
        <f t="shared" si="0"/>
        <v xml:space="preserve"> </v>
      </c>
    </row>
    <row r="25" spans="2:5" s="33" customFormat="1" ht="18" x14ac:dyDescent="0.25">
      <c r="B25" s="34">
        <v>16</v>
      </c>
      <c r="C25" s="35"/>
      <c r="D25" s="35"/>
      <c r="E25" s="36" t="str">
        <f t="shared" si="0"/>
        <v xml:space="preserve"> </v>
      </c>
    </row>
    <row r="26" spans="2:5" s="33" customFormat="1" ht="18" x14ac:dyDescent="0.25">
      <c r="B26" s="34">
        <v>17</v>
      </c>
      <c r="C26" s="35"/>
      <c r="D26" s="35"/>
      <c r="E26" s="36" t="str">
        <f t="shared" si="0"/>
        <v xml:space="preserve"> </v>
      </c>
    </row>
    <row r="27" spans="2:5" s="33" customFormat="1" ht="18" x14ac:dyDescent="0.25">
      <c r="B27" s="34">
        <v>18</v>
      </c>
      <c r="C27" s="35"/>
      <c r="D27" s="35"/>
      <c r="E27" s="36" t="str">
        <f t="shared" si="0"/>
        <v xml:space="preserve"> </v>
      </c>
    </row>
    <row r="28" spans="2:5" s="33" customFormat="1" ht="18" x14ac:dyDescent="0.25">
      <c r="B28" s="34">
        <v>19</v>
      </c>
      <c r="C28" s="35"/>
      <c r="D28" s="35"/>
      <c r="E28" s="36" t="str">
        <f t="shared" si="0"/>
        <v xml:space="preserve"> </v>
      </c>
    </row>
    <row r="29" spans="2:5" s="33" customFormat="1" ht="18" x14ac:dyDescent="0.25">
      <c r="B29" s="34">
        <v>20</v>
      </c>
      <c r="C29" s="35"/>
      <c r="D29" s="35"/>
      <c r="E29" s="36" t="str">
        <f t="shared" si="0"/>
        <v xml:space="preserve"> </v>
      </c>
    </row>
    <row r="30" spans="2:5" s="33" customFormat="1" ht="18" x14ac:dyDescent="0.25">
      <c r="B30" s="34">
        <v>21</v>
      </c>
      <c r="C30" s="35"/>
      <c r="D30" s="35"/>
      <c r="E30" s="36" t="str">
        <f t="shared" si="0"/>
        <v xml:space="preserve"> </v>
      </c>
    </row>
    <row r="31" spans="2:5" s="33" customFormat="1" ht="18" x14ac:dyDescent="0.25">
      <c r="B31" s="34">
        <v>22</v>
      </c>
      <c r="C31" s="35"/>
      <c r="D31" s="35"/>
      <c r="E31" s="36" t="str">
        <f t="shared" si="0"/>
        <v xml:space="preserve"> </v>
      </c>
    </row>
    <row r="32" spans="2:5" s="33" customFormat="1" ht="18" x14ac:dyDescent="0.25">
      <c r="B32" s="34">
        <v>23</v>
      </c>
      <c r="C32" s="35"/>
      <c r="D32" s="35"/>
      <c r="E32" s="36" t="str">
        <f t="shared" si="0"/>
        <v xml:space="preserve"> </v>
      </c>
    </row>
    <row r="33" spans="2:5" s="33" customFormat="1" ht="18" x14ac:dyDescent="0.25">
      <c r="B33" s="34">
        <v>24</v>
      </c>
      <c r="C33" s="35"/>
      <c r="D33" s="35"/>
      <c r="E33" s="36" t="str">
        <f t="shared" si="0"/>
        <v xml:space="preserve"> </v>
      </c>
    </row>
    <row r="34" spans="2:5" s="33" customFormat="1" ht="18" x14ac:dyDescent="0.25">
      <c r="B34" s="34">
        <v>25</v>
      </c>
      <c r="C34" s="35"/>
      <c r="D34" s="35"/>
      <c r="E34" s="36" t="str">
        <f t="shared" si="0"/>
        <v xml:space="preserve"> </v>
      </c>
    </row>
    <row r="35" spans="2:5" s="33" customFormat="1" ht="18" x14ac:dyDescent="0.25">
      <c r="B35" s="34">
        <v>26</v>
      </c>
      <c r="C35" s="35"/>
      <c r="D35" s="35"/>
      <c r="E35" s="36" t="str">
        <f t="shared" si="0"/>
        <v xml:space="preserve"> </v>
      </c>
    </row>
    <row r="36" spans="2:5" s="33" customFormat="1" ht="18" x14ac:dyDescent="0.25">
      <c r="B36" s="34">
        <v>27</v>
      </c>
      <c r="C36" s="35"/>
      <c r="D36" s="35"/>
      <c r="E36" s="36" t="str">
        <f t="shared" si="0"/>
        <v xml:space="preserve"> </v>
      </c>
    </row>
    <row r="37" spans="2:5" s="33" customFormat="1" ht="18" x14ac:dyDescent="0.25">
      <c r="B37" s="34">
        <v>28</v>
      </c>
      <c r="C37" s="35"/>
      <c r="D37" s="35"/>
      <c r="E37" s="36" t="str">
        <f t="shared" si="0"/>
        <v xml:space="preserve"> </v>
      </c>
    </row>
    <row r="38" spans="2:5" s="33" customFormat="1" ht="18" x14ac:dyDescent="0.25">
      <c r="B38" s="34">
        <v>29</v>
      </c>
      <c r="C38" s="35"/>
      <c r="D38" s="35"/>
      <c r="E38" s="36" t="str">
        <f t="shared" si="0"/>
        <v xml:space="preserve"> </v>
      </c>
    </row>
    <row r="39" spans="2:5" ht="20.25" x14ac:dyDescent="0.3">
      <c r="C39" s="148" t="s">
        <v>14</v>
      </c>
      <c r="D39" s="149"/>
      <c r="E39" s="5">
        <f>COUNTA(C10:C38)</f>
        <v>0</v>
      </c>
    </row>
    <row r="40" spans="2:5" s="37" customFormat="1" x14ac:dyDescent="0.2"/>
    <row r="41" spans="2:5" s="38" customFormat="1" x14ac:dyDescent="0.2"/>
    <row r="42" spans="2:5" s="38" customFormat="1" x14ac:dyDescent="0.2"/>
    <row r="43" spans="2:5" s="38" customFormat="1" x14ac:dyDescent="0.2"/>
    <row r="44" spans="2:5" s="38" customFormat="1" x14ac:dyDescent="0.2"/>
    <row r="45" spans="2:5" s="38" customFormat="1" x14ac:dyDescent="0.2"/>
    <row r="46" spans="2:5" s="38" customFormat="1" x14ac:dyDescent="0.2"/>
    <row r="47" spans="2:5" s="38" customFormat="1" x14ac:dyDescent="0.2"/>
    <row r="48" spans="2:5" s="38" customFormat="1" x14ac:dyDescent="0.2"/>
  </sheetData>
  <sheetProtection sheet="1" objects="1" scenarios="1" selectLockedCells="1"/>
  <mergeCells count="6">
    <mergeCell ref="C39:D39"/>
    <mergeCell ref="D2:E2"/>
    <mergeCell ref="D3:E3"/>
    <mergeCell ref="D4:E4"/>
    <mergeCell ref="D5:E5"/>
    <mergeCell ref="D6:E6"/>
  </mergeCells>
  <phoneticPr fontId="5" type="noConversion"/>
  <conditionalFormatting sqref="C10:E38">
    <cfRule type="expression" dxfId="30" priority="463">
      <formula>ISBLANK(C10:E38)</formula>
    </cfRule>
  </conditionalFormatting>
  <pageMargins left="0.78740157499999996" right="0.78740157499999996" top="0.984251969" bottom="0.984251969" header="0.4921259845" footer="0.4921259845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5"/>
  <sheetViews>
    <sheetView showGridLines="0" zoomScale="90" zoomScaleNormal="90" workbookViewId="0">
      <selection activeCell="D11" sqref="D11"/>
    </sheetView>
  </sheetViews>
  <sheetFormatPr baseColWidth="10" defaultColWidth="11.42578125" defaultRowHeight="12.75" x14ac:dyDescent="0.2"/>
  <cols>
    <col min="1" max="1" width="16.42578125" style="39" customWidth="1"/>
    <col min="2" max="2" width="10" style="39" customWidth="1"/>
    <col min="3" max="3" width="9.7109375" style="39" customWidth="1"/>
    <col min="4" max="4" width="8.28515625" style="39" customWidth="1"/>
    <col min="5" max="5" width="6.85546875" style="39" bestFit="1" customWidth="1"/>
    <col min="6" max="6" width="7.5703125" style="39" bestFit="1" customWidth="1"/>
    <col min="7" max="8" width="6.140625" style="39" bestFit="1" customWidth="1"/>
    <col min="9" max="9" width="7.5703125" style="39" bestFit="1" customWidth="1"/>
    <col min="10" max="10" width="6.85546875" style="39" bestFit="1" customWidth="1"/>
    <col min="11" max="11" width="7.5703125" style="39" bestFit="1" customWidth="1"/>
    <col min="12" max="12" width="6.140625" style="39" bestFit="1" customWidth="1"/>
    <col min="13" max="13" width="6.85546875" style="39" bestFit="1" customWidth="1"/>
    <col min="14" max="15" width="6.140625" style="39" bestFit="1" customWidth="1"/>
    <col min="16" max="16" width="7.5703125" style="39" bestFit="1" customWidth="1"/>
    <col min="17" max="19" width="6.85546875" style="39" bestFit="1" customWidth="1"/>
    <col min="20" max="29" width="8.28515625" style="39" bestFit="1" customWidth="1"/>
    <col min="30" max="30" width="6.28515625" style="39" bestFit="1" customWidth="1"/>
    <col min="31" max="32" width="7.28515625" style="39" bestFit="1" customWidth="1"/>
    <col min="33" max="33" width="3.28515625" style="39" bestFit="1" customWidth="1"/>
    <col min="34" max="35" width="3.28515625" style="39" customWidth="1"/>
    <col min="36" max="37" width="3.28515625" style="39" bestFit="1" customWidth="1"/>
    <col min="38" max="38" width="4.28515625" style="39" bestFit="1" customWidth="1"/>
    <col min="39" max="39" width="9.85546875" style="39" bestFit="1" customWidth="1"/>
    <col min="40" max="40" width="11.42578125" style="39"/>
    <col min="41" max="41" width="11.42578125" style="39" hidden="1" customWidth="1"/>
    <col min="42" max="16384" width="11.42578125" style="39"/>
  </cols>
  <sheetData>
    <row r="1" spans="1:39" ht="29.25" x14ac:dyDescent="0.6">
      <c r="A1" s="105" t="s">
        <v>7</v>
      </c>
      <c r="B1" s="182">
        <f>Classe!D2</f>
        <v>0</v>
      </c>
      <c r="C1" s="182"/>
      <c r="D1" s="182"/>
      <c r="E1" s="182"/>
      <c r="F1" s="182"/>
      <c r="G1" s="183"/>
      <c r="H1" s="184"/>
      <c r="I1" s="59"/>
    </row>
    <row r="2" spans="1:39" ht="29.25" x14ac:dyDescent="0.6">
      <c r="A2" s="106" t="s">
        <v>8</v>
      </c>
      <c r="B2" s="185">
        <f>Classe!D3</f>
        <v>0</v>
      </c>
      <c r="C2" s="185"/>
      <c r="D2" s="185"/>
      <c r="E2" s="185"/>
      <c r="F2" s="186"/>
      <c r="G2" s="187"/>
      <c r="H2" s="188"/>
      <c r="I2" s="59"/>
    </row>
    <row r="3" spans="1:39" ht="29.25" x14ac:dyDescent="0.6">
      <c r="A3" s="106" t="s">
        <v>9</v>
      </c>
      <c r="B3" s="185">
        <f>Classe!D4</f>
        <v>0</v>
      </c>
      <c r="C3" s="187"/>
      <c r="D3" s="187"/>
      <c r="E3" s="187"/>
      <c r="F3" s="187"/>
      <c r="G3" s="187"/>
      <c r="H3" s="188"/>
    </row>
    <row r="4" spans="1:39" ht="30" thickBot="1" x14ac:dyDescent="0.65">
      <c r="A4" s="107" t="s">
        <v>15</v>
      </c>
      <c r="B4" s="189">
        <f>Classe!D6</f>
        <v>0</v>
      </c>
      <c r="C4" s="189"/>
      <c r="D4" s="189"/>
      <c r="E4" s="189"/>
      <c r="F4" s="189"/>
      <c r="G4" s="190"/>
      <c r="H4" s="191"/>
      <c r="I4" s="65">
        <f>Classe!E39</f>
        <v>0</v>
      </c>
    </row>
    <row r="5" spans="1:39" x14ac:dyDescent="0.2">
      <c r="B5" s="75"/>
      <c r="C5" s="75"/>
      <c r="D5" s="75"/>
      <c r="E5" s="76"/>
      <c r="F5" s="76"/>
      <c r="G5" s="76"/>
      <c r="H5" s="76"/>
      <c r="I5" s="59"/>
    </row>
    <row r="6" spans="1:39" x14ac:dyDescent="0.2">
      <c r="B6" s="75"/>
      <c r="C6" s="75"/>
      <c r="D6" s="75"/>
      <c r="E6" s="75"/>
      <c r="F6" s="75"/>
      <c r="G6" s="75"/>
      <c r="H6" s="75"/>
    </row>
    <row r="8" spans="1:39" ht="94.9" customHeight="1" x14ac:dyDescent="0.2">
      <c r="A8" s="201" t="s">
        <v>30</v>
      </c>
      <c r="B8" s="202"/>
      <c r="C8" s="203"/>
      <c r="D8" s="66">
        <f>Classe!$B10</f>
        <v>1</v>
      </c>
      <c r="E8" s="66">
        <f>Classe!$B11</f>
        <v>2</v>
      </c>
      <c r="F8" s="66">
        <f>Classe!$B12</f>
        <v>3</v>
      </c>
      <c r="G8" s="66">
        <f>Classe!$B13</f>
        <v>4</v>
      </c>
      <c r="H8" s="66">
        <f>Classe!$B14</f>
        <v>5</v>
      </c>
      <c r="I8" s="66">
        <f>Classe!$B15</f>
        <v>6</v>
      </c>
      <c r="J8" s="66">
        <f>Classe!$B16</f>
        <v>7</v>
      </c>
      <c r="K8" s="66">
        <f>Classe!$B17</f>
        <v>8</v>
      </c>
      <c r="L8" s="66">
        <f>Classe!$B18</f>
        <v>9</v>
      </c>
      <c r="M8" s="66">
        <f>Classe!$B19</f>
        <v>10</v>
      </c>
      <c r="N8" s="66">
        <f>Classe!$B20</f>
        <v>11</v>
      </c>
      <c r="O8" s="66">
        <f>Classe!$B21</f>
        <v>12</v>
      </c>
      <c r="P8" s="66">
        <f>Classe!$B22</f>
        <v>13</v>
      </c>
      <c r="Q8" s="66">
        <f>Classe!$B23</f>
        <v>14</v>
      </c>
      <c r="R8" s="66">
        <f>Classe!$B24</f>
        <v>15</v>
      </c>
      <c r="S8" s="66">
        <f>Classe!$B25</f>
        <v>16</v>
      </c>
      <c r="T8" s="66">
        <f>Classe!$B26</f>
        <v>17</v>
      </c>
      <c r="U8" s="66">
        <f>Classe!$B27</f>
        <v>18</v>
      </c>
      <c r="V8" s="66">
        <f>Classe!$B28</f>
        <v>19</v>
      </c>
      <c r="W8" s="66">
        <f>Classe!$B29</f>
        <v>20</v>
      </c>
      <c r="X8" s="66">
        <f>Classe!$B30</f>
        <v>21</v>
      </c>
      <c r="Y8" s="66">
        <f>Classe!$B31</f>
        <v>22</v>
      </c>
      <c r="Z8" s="66">
        <f>Classe!$B32</f>
        <v>23</v>
      </c>
      <c r="AA8" s="66">
        <f>Classe!$B33</f>
        <v>24</v>
      </c>
      <c r="AB8" s="66">
        <f>Classe!$B34</f>
        <v>25</v>
      </c>
      <c r="AC8" s="66">
        <f>Classe!$B35</f>
        <v>26</v>
      </c>
      <c r="AD8" s="66">
        <f>Classe!$B36</f>
        <v>27</v>
      </c>
      <c r="AE8" s="66">
        <f>Classe!$B37</f>
        <v>28</v>
      </c>
      <c r="AF8" s="66">
        <f>Classe!$B38</f>
        <v>29</v>
      </c>
      <c r="AG8" s="199" t="s">
        <v>28</v>
      </c>
      <c r="AH8" s="200"/>
      <c r="AI8" s="200"/>
      <c r="AJ8" s="200"/>
      <c r="AK8" s="200"/>
      <c r="AL8" s="200"/>
      <c r="AM8" s="200"/>
    </row>
    <row r="9" spans="1:39" ht="215.1" customHeight="1" x14ac:dyDescent="0.2">
      <c r="A9" s="204" t="s">
        <v>19</v>
      </c>
      <c r="B9" s="205"/>
      <c r="C9" s="206"/>
      <c r="D9" s="68" t="str">
        <f>Classe!$E10</f>
        <v xml:space="preserve"> </v>
      </c>
      <c r="E9" s="68" t="str">
        <f>Classe!$E11</f>
        <v xml:space="preserve"> </v>
      </c>
      <c r="F9" s="68" t="str">
        <f>Classe!$E12</f>
        <v xml:space="preserve"> </v>
      </c>
      <c r="G9" s="68" t="str">
        <f>Classe!$E13</f>
        <v xml:space="preserve"> </v>
      </c>
      <c r="H9" s="68" t="str">
        <f>Classe!$E14</f>
        <v xml:space="preserve"> </v>
      </c>
      <c r="I9" s="68" t="str">
        <f>Classe!$E15</f>
        <v xml:space="preserve"> </v>
      </c>
      <c r="J9" s="68" t="str">
        <f>Classe!$E16</f>
        <v xml:space="preserve"> </v>
      </c>
      <c r="K9" s="68" t="str">
        <f>Classe!$E17</f>
        <v xml:space="preserve"> </v>
      </c>
      <c r="L9" s="68" t="str">
        <f>Classe!$E18</f>
        <v xml:space="preserve"> </v>
      </c>
      <c r="M9" s="68" t="str">
        <f>Classe!$E19</f>
        <v xml:space="preserve"> </v>
      </c>
      <c r="N9" s="68" t="str">
        <f>Classe!$E20</f>
        <v xml:space="preserve"> </v>
      </c>
      <c r="O9" s="68" t="str">
        <f>Classe!$E21</f>
        <v xml:space="preserve"> </v>
      </c>
      <c r="P9" s="68" t="str">
        <f>Classe!$E22</f>
        <v xml:space="preserve"> </v>
      </c>
      <c r="Q9" s="68" t="str">
        <f>Classe!$E23</f>
        <v xml:space="preserve"> </v>
      </c>
      <c r="R9" s="68" t="str">
        <f>Classe!$E24</f>
        <v xml:space="preserve"> </v>
      </c>
      <c r="S9" s="68" t="str">
        <f>Classe!$E25</f>
        <v xml:space="preserve"> </v>
      </c>
      <c r="T9" s="68" t="str">
        <f>Classe!$E26</f>
        <v xml:space="preserve"> </v>
      </c>
      <c r="U9" s="68" t="str">
        <f>Classe!$E27</f>
        <v xml:space="preserve"> </v>
      </c>
      <c r="V9" s="68" t="str">
        <f>Classe!$E28</f>
        <v xml:space="preserve"> </v>
      </c>
      <c r="W9" s="68" t="str">
        <f>Classe!$E29</f>
        <v xml:space="preserve"> </v>
      </c>
      <c r="X9" s="68" t="str">
        <f>Classe!$E30</f>
        <v xml:space="preserve"> </v>
      </c>
      <c r="Y9" s="68" t="str">
        <f>Classe!$E31</f>
        <v xml:space="preserve"> </v>
      </c>
      <c r="Z9" s="68" t="str">
        <f>Classe!$E32</f>
        <v xml:space="preserve"> </v>
      </c>
      <c r="AA9" s="68" t="str">
        <f>Classe!$E33</f>
        <v xml:space="preserve"> </v>
      </c>
      <c r="AB9" s="68" t="str">
        <f>Classe!$E34</f>
        <v xml:space="preserve"> </v>
      </c>
      <c r="AC9" s="68" t="str">
        <f>Classe!$E35</f>
        <v xml:space="preserve"> </v>
      </c>
      <c r="AD9" s="68" t="str">
        <f>Classe!$E36</f>
        <v xml:space="preserve"> </v>
      </c>
      <c r="AE9" s="68" t="str">
        <f>Classe!$E37</f>
        <v xml:space="preserve"> </v>
      </c>
      <c r="AF9" s="68" t="str">
        <f>Classe!$E38</f>
        <v xml:space="preserve"> </v>
      </c>
      <c r="AG9" s="180">
        <v>1</v>
      </c>
      <c r="AH9" s="103"/>
      <c r="AI9" s="103"/>
      <c r="AJ9" s="180">
        <v>9</v>
      </c>
      <c r="AK9" s="180">
        <v>0</v>
      </c>
      <c r="AL9" s="180" t="s">
        <v>25</v>
      </c>
      <c r="AM9" s="180" t="s">
        <v>16</v>
      </c>
    </row>
    <row r="10" spans="1:39" ht="28.5" customHeight="1" thickBot="1" x14ac:dyDescent="0.25">
      <c r="A10" s="53" t="s">
        <v>31</v>
      </c>
      <c r="B10" s="53" t="s">
        <v>17</v>
      </c>
      <c r="C10" s="53" t="s">
        <v>21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181"/>
      <c r="AH10" s="104">
        <v>2</v>
      </c>
      <c r="AI10" s="104">
        <v>3</v>
      </c>
      <c r="AJ10" s="181"/>
      <c r="AK10" s="181"/>
      <c r="AL10" s="181"/>
      <c r="AM10" s="181"/>
    </row>
    <row r="11" spans="1:39" ht="14.25" thickTop="1" thickBot="1" x14ac:dyDescent="0.25">
      <c r="A11" s="195" t="s">
        <v>24</v>
      </c>
      <c r="B11" s="170">
        <v>1</v>
      </c>
      <c r="C11" s="52">
        <v>1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8">
        <f t="shared" ref="AG11:AG36" si="0">COUNTIF(D11:AF11,1)</f>
        <v>0</v>
      </c>
      <c r="AH11" s="48">
        <f t="shared" ref="AH11:AH36" si="1">COUNTIF(D11:AF11,2)</f>
        <v>0</v>
      </c>
      <c r="AI11" s="48">
        <f t="shared" ref="AI11:AI36" si="2">COUNTIF(D11:AF11,3)</f>
        <v>0</v>
      </c>
      <c r="AJ11" s="48">
        <f t="shared" ref="AJ11:AJ36" si="3">COUNTIF(D11:AF11,9)</f>
        <v>0</v>
      </c>
      <c r="AK11" s="48">
        <f t="shared" ref="AK11:AK36" si="4">COUNTIF(D11:AF11,0)</f>
        <v>0</v>
      </c>
      <c r="AL11" s="4">
        <f t="shared" ref="AL11:AL36" si="5">COUNTIF(D11:AF11,"ABS")</f>
        <v>0</v>
      </c>
      <c r="AM11" s="117" t="str">
        <f>IF(ISERROR(AG11/($I$4-AL11)),"-",AG11/($I$4-AL11))</f>
        <v>-</v>
      </c>
    </row>
    <row r="12" spans="1:39" ht="14.25" thickTop="1" thickBot="1" x14ac:dyDescent="0.25">
      <c r="A12" s="196"/>
      <c r="B12" s="166"/>
      <c r="C12" s="40">
        <v>2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">
        <f t="shared" si="0"/>
        <v>0</v>
      </c>
      <c r="AH12" s="48">
        <f t="shared" si="1"/>
        <v>0</v>
      </c>
      <c r="AI12" s="48">
        <f t="shared" si="2"/>
        <v>0</v>
      </c>
      <c r="AJ12" s="4">
        <f t="shared" si="3"/>
        <v>0</v>
      </c>
      <c r="AK12" s="4">
        <f t="shared" si="4"/>
        <v>0</v>
      </c>
      <c r="AL12" s="4">
        <f t="shared" si="5"/>
        <v>0</v>
      </c>
      <c r="AM12" s="117" t="str">
        <f t="shared" ref="AM12:AM36" si="6">IF(ISERROR(AG12/($I$4-AL12)),"-",AG12/($I$4-AL12))</f>
        <v>-</v>
      </c>
    </row>
    <row r="13" spans="1:39" ht="14.25" thickTop="1" thickBot="1" x14ac:dyDescent="0.25">
      <c r="A13" s="196"/>
      <c r="B13" s="69">
        <v>2</v>
      </c>
      <c r="C13" s="42">
        <v>3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">
        <f t="shared" si="0"/>
        <v>0</v>
      </c>
      <c r="AH13" s="48">
        <f t="shared" si="1"/>
        <v>0</v>
      </c>
      <c r="AI13" s="48">
        <f t="shared" si="2"/>
        <v>0</v>
      </c>
      <c r="AJ13" s="4">
        <f t="shared" si="3"/>
        <v>0</v>
      </c>
      <c r="AK13" s="4">
        <f t="shared" si="4"/>
        <v>0</v>
      </c>
      <c r="AL13" s="4">
        <f t="shared" si="5"/>
        <v>0</v>
      </c>
      <c r="AM13" s="117" t="str">
        <f t="shared" si="6"/>
        <v>-</v>
      </c>
    </row>
    <row r="14" spans="1:39" s="41" customFormat="1" ht="14.25" thickTop="1" thickBot="1" x14ac:dyDescent="0.25">
      <c r="A14" s="196"/>
      <c r="B14" s="198">
        <v>3</v>
      </c>
      <c r="C14" s="40">
        <v>4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0">
        <f t="shared" si="0"/>
        <v>0</v>
      </c>
      <c r="AH14" s="48">
        <f t="shared" si="1"/>
        <v>0</v>
      </c>
      <c r="AI14" s="48">
        <f t="shared" si="2"/>
        <v>0</v>
      </c>
      <c r="AJ14" s="40">
        <f t="shared" si="3"/>
        <v>0</v>
      </c>
      <c r="AK14" s="40">
        <f t="shared" si="4"/>
        <v>0</v>
      </c>
      <c r="AL14" s="4">
        <f t="shared" si="5"/>
        <v>0</v>
      </c>
      <c r="AM14" s="117" t="str">
        <f t="shared" si="6"/>
        <v>-</v>
      </c>
    </row>
    <row r="15" spans="1:39" ht="14.25" thickTop="1" thickBot="1" x14ac:dyDescent="0.25">
      <c r="A15" s="196"/>
      <c r="B15" s="165"/>
      <c r="C15" s="54">
        <v>5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">
        <f t="shared" si="0"/>
        <v>0</v>
      </c>
      <c r="AH15" s="48">
        <f t="shared" si="1"/>
        <v>0</v>
      </c>
      <c r="AI15" s="48">
        <f t="shared" si="2"/>
        <v>0</v>
      </c>
      <c r="AJ15" s="4">
        <f t="shared" si="3"/>
        <v>0</v>
      </c>
      <c r="AK15" s="4">
        <f t="shared" si="4"/>
        <v>0</v>
      </c>
      <c r="AL15" s="4">
        <f t="shared" si="5"/>
        <v>0</v>
      </c>
      <c r="AM15" s="117" t="str">
        <f t="shared" si="6"/>
        <v>-</v>
      </c>
    </row>
    <row r="16" spans="1:39" ht="14.25" thickTop="1" thickBot="1" x14ac:dyDescent="0.25">
      <c r="A16" s="196"/>
      <c r="B16" s="166"/>
      <c r="C16" s="42">
        <v>6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">
        <f t="shared" si="0"/>
        <v>0</v>
      </c>
      <c r="AH16" s="48">
        <f t="shared" si="1"/>
        <v>0</v>
      </c>
      <c r="AI16" s="48">
        <f t="shared" si="2"/>
        <v>0</v>
      </c>
      <c r="AJ16" s="4">
        <f t="shared" si="3"/>
        <v>0</v>
      </c>
      <c r="AK16" s="4">
        <f t="shared" si="4"/>
        <v>0</v>
      </c>
      <c r="AL16" s="4">
        <f t="shared" si="5"/>
        <v>0</v>
      </c>
      <c r="AM16" s="117" t="str">
        <f t="shared" si="6"/>
        <v>-</v>
      </c>
    </row>
    <row r="17" spans="1:41" s="41" customFormat="1" ht="14.25" thickTop="1" thickBot="1" x14ac:dyDescent="0.25">
      <c r="A17" s="196"/>
      <c r="B17" s="163">
        <v>4</v>
      </c>
      <c r="C17" s="40">
        <v>7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0">
        <f t="shared" si="0"/>
        <v>0</v>
      </c>
      <c r="AH17" s="48">
        <f t="shared" si="1"/>
        <v>0</v>
      </c>
      <c r="AI17" s="48">
        <f t="shared" si="2"/>
        <v>0</v>
      </c>
      <c r="AJ17" s="40">
        <f t="shared" si="3"/>
        <v>0</v>
      </c>
      <c r="AK17" s="40">
        <f t="shared" si="4"/>
        <v>0</v>
      </c>
      <c r="AL17" s="4">
        <f t="shared" si="5"/>
        <v>0</v>
      </c>
      <c r="AM17" s="117" t="str">
        <f t="shared" si="6"/>
        <v>-</v>
      </c>
    </row>
    <row r="18" spans="1:41" ht="14.25" thickTop="1" thickBot="1" x14ac:dyDescent="0.25">
      <c r="A18" s="196"/>
      <c r="B18" s="163"/>
      <c r="C18" s="42">
        <v>8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">
        <f t="shared" si="0"/>
        <v>0</v>
      </c>
      <c r="AH18" s="48">
        <f t="shared" si="1"/>
        <v>0</v>
      </c>
      <c r="AI18" s="48">
        <f t="shared" si="2"/>
        <v>0</v>
      </c>
      <c r="AJ18" s="4">
        <f t="shared" si="3"/>
        <v>0</v>
      </c>
      <c r="AK18" s="4">
        <f t="shared" si="4"/>
        <v>0</v>
      </c>
      <c r="AL18" s="4">
        <f t="shared" si="5"/>
        <v>0</v>
      </c>
      <c r="AM18" s="117" t="str">
        <f t="shared" si="6"/>
        <v>-</v>
      </c>
    </row>
    <row r="19" spans="1:41" s="41" customFormat="1" ht="14.25" thickTop="1" thickBot="1" x14ac:dyDescent="0.25">
      <c r="A19" s="196"/>
      <c r="B19" s="163"/>
      <c r="C19" s="40">
        <v>9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0">
        <f t="shared" si="0"/>
        <v>0</v>
      </c>
      <c r="AH19" s="48">
        <f t="shared" si="1"/>
        <v>0</v>
      </c>
      <c r="AI19" s="48">
        <f t="shared" si="2"/>
        <v>0</v>
      </c>
      <c r="AJ19" s="40">
        <f t="shared" si="3"/>
        <v>0</v>
      </c>
      <c r="AK19" s="40">
        <f t="shared" si="4"/>
        <v>0</v>
      </c>
      <c r="AL19" s="4">
        <f t="shared" si="5"/>
        <v>0</v>
      </c>
      <c r="AM19" s="117" t="str">
        <f t="shared" si="6"/>
        <v>-</v>
      </c>
    </row>
    <row r="20" spans="1:41" ht="14.25" thickTop="1" thickBot="1" x14ac:dyDescent="0.25">
      <c r="A20" s="196"/>
      <c r="B20" s="60">
        <v>5</v>
      </c>
      <c r="C20" s="42">
        <v>10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">
        <f t="shared" si="0"/>
        <v>0</v>
      </c>
      <c r="AH20" s="48">
        <f t="shared" si="1"/>
        <v>0</v>
      </c>
      <c r="AI20" s="48">
        <f t="shared" si="2"/>
        <v>0</v>
      </c>
      <c r="AJ20" s="4">
        <f t="shared" si="3"/>
        <v>0</v>
      </c>
      <c r="AK20" s="4">
        <f t="shared" si="4"/>
        <v>0</v>
      </c>
      <c r="AL20" s="4">
        <f t="shared" si="5"/>
        <v>0</v>
      </c>
      <c r="AM20" s="117" t="str">
        <f t="shared" si="6"/>
        <v>-</v>
      </c>
    </row>
    <row r="21" spans="1:41" s="41" customFormat="1" ht="14.25" thickTop="1" thickBot="1" x14ac:dyDescent="0.25">
      <c r="A21" s="196"/>
      <c r="B21" s="163">
        <v>6</v>
      </c>
      <c r="C21" s="40">
        <v>11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0">
        <f t="shared" si="0"/>
        <v>0</v>
      </c>
      <c r="AH21" s="48">
        <f t="shared" si="1"/>
        <v>0</v>
      </c>
      <c r="AI21" s="48">
        <f t="shared" si="2"/>
        <v>0</v>
      </c>
      <c r="AJ21" s="40">
        <f t="shared" si="3"/>
        <v>0</v>
      </c>
      <c r="AK21" s="40">
        <f t="shared" si="4"/>
        <v>0</v>
      </c>
      <c r="AL21" s="4">
        <f t="shared" si="5"/>
        <v>0</v>
      </c>
      <c r="AM21" s="117" t="str">
        <f t="shared" si="6"/>
        <v>-</v>
      </c>
    </row>
    <row r="22" spans="1:41" ht="14.25" thickTop="1" thickBot="1" x14ac:dyDescent="0.25">
      <c r="A22" s="196"/>
      <c r="B22" s="163"/>
      <c r="C22" s="49">
        <v>12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50">
        <f t="shared" si="0"/>
        <v>0</v>
      </c>
      <c r="AH22" s="48">
        <f t="shared" si="1"/>
        <v>0</v>
      </c>
      <c r="AI22" s="48">
        <f t="shared" si="2"/>
        <v>0</v>
      </c>
      <c r="AJ22" s="50">
        <f t="shared" si="3"/>
        <v>0</v>
      </c>
      <c r="AK22" s="50">
        <f t="shared" si="4"/>
        <v>0</v>
      </c>
      <c r="AL22" s="4">
        <f t="shared" si="5"/>
        <v>0</v>
      </c>
      <c r="AM22" s="117" t="str">
        <f t="shared" si="6"/>
        <v>-</v>
      </c>
    </row>
    <row r="23" spans="1:41" s="41" customFormat="1" ht="14.25" thickTop="1" thickBot="1" x14ac:dyDescent="0.25">
      <c r="A23" s="196"/>
      <c r="B23" s="163"/>
      <c r="C23" s="51">
        <v>13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51">
        <f t="shared" si="0"/>
        <v>0</v>
      </c>
      <c r="AH23" s="48">
        <f t="shared" si="1"/>
        <v>0</v>
      </c>
      <c r="AI23" s="48">
        <f t="shared" si="2"/>
        <v>0</v>
      </c>
      <c r="AJ23" s="51">
        <f t="shared" si="3"/>
        <v>0</v>
      </c>
      <c r="AK23" s="51">
        <f t="shared" si="4"/>
        <v>0</v>
      </c>
      <c r="AL23" s="4">
        <f t="shared" si="5"/>
        <v>0</v>
      </c>
      <c r="AM23" s="117" t="str">
        <f t="shared" si="6"/>
        <v>-</v>
      </c>
    </row>
    <row r="24" spans="1:41" ht="14.25" thickTop="1" thickBot="1" x14ac:dyDescent="0.25">
      <c r="A24" s="196"/>
      <c r="B24" s="163"/>
      <c r="C24" s="42">
        <v>14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">
        <f t="shared" si="0"/>
        <v>0</v>
      </c>
      <c r="AH24" s="48">
        <f t="shared" si="1"/>
        <v>0</v>
      </c>
      <c r="AI24" s="48">
        <f t="shared" si="2"/>
        <v>0</v>
      </c>
      <c r="AJ24" s="4">
        <f t="shared" si="3"/>
        <v>0</v>
      </c>
      <c r="AK24" s="4">
        <f t="shared" si="4"/>
        <v>0</v>
      </c>
      <c r="AL24" s="4">
        <f t="shared" si="5"/>
        <v>0</v>
      </c>
      <c r="AM24" s="117" t="str">
        <f t="shared" si="6"/>
        <v>-</v>
      </c>
    </row>
    <row r="25" spans="1:41" s="41" customFormat="1" ht="14.25" thickTop="1" thickBot="1" x14ac:dyDescent="0.25">
      <c r="A25" s="196"/>
      <c r="B25" s="163"/>
      <c r="C25" s="40">
        <v>15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0">
        <f t="shared" si="0"/>
        <v>0</v>
      </c>
      <c r="AH25" s="48">
        <f t="shared" si="1"/>
        <v>0</v>
      </c>
      <c r="AI25" s="48">
        <f t="shared" si="2"/>
        <v>0</v>
      </c>
      <c r="AJ25" s="40">
        <f t="shared" si="3"/>
        <v>0</v>
      </c>
      <c r="AK25" s="40">
        <f t="shared" si="4"/>
        <v>0</v>
      </c>
      <c r="AL25" s="4">
        <f t="shared" si="5"/>
        <v>0</v>
      </c>
      <c r="AM25" s="117" t="str">
        <f t="shared" si="6"/>
        <v>-</v>
      </c>
    </row>
    <row r="26" spans="1:41" ht="14.25" thickTop="1" thickBot="1" x14ac:dyDescent="0.25">
      <c r="A26" s="196"/>
      <c r="B26" s="163">
        <v>7</v>
      </c>
      <c r="C26" s="42">
        <v>16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">
        <f t="shared" si="0"/>
        <v>0</v>
      </c>
      <c r="AH26" s="48">
        <f t="shared" si="1"/>
        <v>0</v>
      </c>
      <c r="AI26" s="48">
        <f t="shared" si="2"/>
        <v>0</v>
      </c>
      <c r="AJ26" s="4">
        <f t="shared" si="3"/>
        <v>0</v>
      </c>
      <c r="AK26" s="4">
        <f t="shared" si="4"/>
        <v>0</v>
      </c>
      <c r="AL26" s="4">
        <f t="shared" si="5"/>
        <v>0</v>
      </c>
      <c r="AM26" s="117" t="str">
        <f t="shared" si="6"/>
        <v>-</v>
      </c>
    </row>
    <row r="27" spans="1:41" s="41" customFormat="1" ht="14.25" thickTop="1" thickBot="1" x14ac:dyDescent="0.25">
      <c r="A27" s="196"/>
      <c r="B27" s="163"/>
      <c r="C27" s="40">
        <v>17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0">
        <f t="shared" si="0"/>
        <v>0</v>
      </c>
      <c r="AH27" s="48">
        <f t="shared" si="1"/>
        <v>0</v>
      </c>
      <c r="AI27" s="48">
        <f t="shared" si="2"/>
        <v>0</v>
      </c>
      <c r="AJ27" s="40">
        <f t="shared" si="3"/>
        <v>0</v>
      </c>
      <c r="AK27" s="40">
        <f t="shared" si="4"/>
        <v>0</v>
      </c>
      <c r="AL27" s="4">
        <f t="shared" si="5"/>
        <v>0</v>
      </c>
      <c r="AM27" s="117" t="str">
        <f t="shared" si="6"/>
        <v>-</v>
      </c>
    </row>
    <row r="28" spans="1:41" ht="14.25" thickTop="1" thickBot="1" x14ac:dyDescent="0.25">
      <c r="A28" s="196"/>
      <c r="B28" s="163"/>
      <c r="C28" s="42">
        <v>18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">
        <f t="shared" si="0"/>
        <v>0</v>
      </c>
      <c r="AH28" s="48">
        <f t="shared" si="1"/>
        <v>0</v>
      </c>
      <c r="AI28" s="48">
        <f t="shared" si="2"/>
        <v>0</v>
      </c>
      <c r="AJ28" s="4">
        <f t="shared" si="3"/>
        <v>0</v>
      </c>
      <c r="AK28" s="4">
        <f t="shared" si="4"/>
        <v>0</v>
      </c>
      <c r="AL28" s="4">
        <f t="shared" si="5"/>
        <v>0</v>
      </c>
      <c r="AM28" s="117" t="str">
        <f t="shared" si="6"/>
        <v>-</v>
      </c>
    </row>
    <row r="29" spans="1:41" s="41" customFormat="1" ht="14.25" thickTop="1" thickBot="1" x14ac:dyDescent="0.25">
      <c r="A29" s="196"/>
      <c r="B29" s="163"/>
      <c r="C29" s="40">
        <v>19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0">
        <f t="shared" si="0"/>
        <v>0</v>
      </c>
      <c r="AH29" s="48">
        <f t="shared" si="1"/>
        <v>0</v>
      </c>
      <c r="AI29" s="48">
        <f t="shared" si="2"/>
        <v>0</v>
      </c>
      <c r="AJ29" s="40">
        <f t="shared" si="3"/>
        <v>0</v>
      </c>
      <c r="AK29" s="40">
        <f t="shared" si="4"/>
        <v>0</v>
      </c>
      <c r="AL29" s="4">
        <f t="shared" si="5"/>
        <v>0</v>
      </c>
      <c r="AM29" s="117" t="str">
        <f t="shared" si="6"/>
        <v>-</v>
      </c>
    </row>
    <row r="30" spans="1:41" ht="14.25" thickTop="1" thickBot="1" x14ac:dyDescent="0.25">
      <c r="A30" s="196"/>
      <c r="B30" s="163">
        <v>8</v>
      </c>
      <c r="C30" s="42">
        <v>20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">
        <f t="shared" si="0"/>
        <v>0</v>
      </c>
      <c r="AH30" s="48">
        <f t="shared" si="1"/>
        <v>0</v>
      </c>
      <c r="AI30" s="48">
        <f t="shared" si="2"/>
        <v>0</v>
      </c>
      <c r="AJ30" s="4">
        <f t="shared" si="3"/>
        <v>0</v>
      </c>
      <c r="AK30" s="4">
        <f t="shared" si="4"/>
        <v>0</v>
      </c>
      <c r="AL30" s="4">
        <f t="shared" si="5"/>
        <v>0</v>
      </c>
      <c r="AM30" s="117" t="str">
        <f t="shared" si="6"/>
        <v>-</v>
      </c>
    </row>
    <row r="31" spans="1:41" ht="14.25" thickTop="1" thickBot="1" x14ac:dyDescent="0.25">
      <c r="A31" s="196"/>
      <c r="B31" s="163"/>
      <c r="C31" s="42">
        <v>21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">
        <f t="shared" si="0"/>
        <v>0</v>
      </c>
      <c r="AH31" s="48">
        <f t="shared" si="1"/>
        <v>0</v>
      </c>
      <c r="AI31" s="48">
        <f t="shared" si="2"/>
        <v>0</v>
      </c>
      <c r="AJ31" s="4">
        <f t="shared" si="3"/>
        <v>0</v>
      </c>
      <c r="AK31" s="4">
        <f t="shared" si="4"/>
        <v>0</v>
      </c>
      <c r="AL31" s="4">
        <f t="shared" si="5"/>
        <v>0</v>
      </c>
      <c r="AM31" s="117" t="str">
        <f t="shared" si="6"/>
        <v>-</v>
      </c>
    </row>
    <row r="32" spans="1:41" s="41" customFormat="1" ht="14.25" thickTop="1" thickBot="1" x14ac:dyDescent="0.25">
      <c r="A32" s="196"/>
      <c r="B32" s="163"/>
      <c r="C32" s="40">
        <v>22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0">
        <f t="shared" si="0"/>
        <v>0</v>
      </c>
      <c r="AH32" s="48">
        <f t="shared" si="1"/>
        <v>0</v>
      </c>
      <c r="AI32" s="48">
        <f t="shared" si="2"/>
        <v>0</v>
      </c>
      <c r="AJ32" s="40">
        <f t="shared" si="3"/>
        <v>0</v>
      </c>
      <c r="AK32" s="40">
        <f t="shared" si="4"/>
        <v>0</v>
      </c>
      <c r="AL32" s="4">
        <f t="shared" si="5"/>
        <v>0</v>
      </c>
      <c r="AM32" s="117" t="str">
        <f t="shared" si="6"/>
        <v>-</v>
      </c>
      <c r="AO32" s="77"/>
    </row>
    <row r="33" spans="1:41" ht="14.25" thickTop="1" thickBot="1" x14ac:dyDescent="0.25">
      <c r="A33" s="196"/>
      <c r="B33" s="163">
        <v>9</v>
      </c>
      <c r="C33" s="42">
        <v>23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">
        <f t="shared" si="0"/>
        <v>0</v>
      </c>
      <c r="AH33" s="48">
        <f t="shared" si="1"/>
        <v>0</v>
      </c>
      <c r="AI33" s="48">
        <f t="shared" si="2"/>
        <v>0</v>
      </c>
      <c r="AJ33" s="4">
        <f t="shared" si="3"/>
        <v>0</v>
      </c>
      <c r="AK33" s="4">
        <f t="shared" si="4"/>
        <v>0</v>
      </c>
      <c r="AL33" s="4">
        <f t="shared" si="5"/>
        <v>0</v>
      </c>
      <c r="AM33" s="117" t="str">
        <f t="shared" si="6"/>
        <v>-</v>
      </c>
      <c r="AO33" s="75"/>
    </row>
    <row r="34" spans="1:41" s="41" customFormat="1" ht="14.25" thickTop="1" thickBot="1" x14ac:dyDescent="0.25">
      <c r="A34" s="196"/>
      <c r="B34" s="163"/>
      <c r="C34" s="40">
        <v>24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0">
        <f t="shared" si="0"/>
        <v>0</v>
      </c>
      <c r="AH34" s="48">
        <f t="shared" si="1"/>
        <v>0</v>
      </c>
      <c r="AI34" s="48">
        <f t="shared" si="2"/>
        <v>0</v>
      </c>
      <c r="AJ34" s="40">
        <f t="shared" si="3"/>
        <v>0</v>
      </c>
      <c r="AK34" s="40">
        <f t="shared" si="4"/>
        <v>0</v>
      </c>
      <c r="AL34" s="4">
        <f t="shared" si="5"/>
        <v>0</v>
      </c>
      <c r="AM34" s="117" t="str">
        <f t="shared" si="6"/>
        <v>-</v>
      </c>
      <c r="AO34" s="77"/>
    </row>
    <row r="35" spans="1:41" ht="14.25" thickTop="1" thickBot="1" x14ac:dyDescent="0.25">
      <c r="A35" s="196"/>
      <c r="B35" s="163"/>
      <c r="C35" s="42">
        <v>25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79">
        <f t="shared" si="0"/>
        <v>0</v>
      </c>
      <c r="AH35" s="78">
        <f t="shared" si="1"/>
        <v>0</v>
      </c>
      <c r="AI35" s="78">
        <f t="shared" si="2"/>
        <v>0</v>
      </c>
      <c r="AJ35" s="79">
        <f t="shared" si="3"/>
        <v>0</v>
      </c>
      <c r="AK35" s="79">
        <f t="shared" si="4"/>
        <v>0</v>
      </c>
      <c r="AL35" s="79">
        <f t="shared" si="5"/>
        <v>0</v>
      </c>
      <c r="AM35" s="117" t="str">
        <f t="shared" si="6"/>
        <v>-</v>
      </c>
      <c r="AO35" s="75"/>
    </row>
    <row r="36" spans="1:41" s="41" customFormat="1" ht="14.25" thickTop="1" thickBot="1" x14ac:dyDescent="0.25">
      <c r="A36" s="197"/>
      <c r="B36" s="163"/>
      <c r="C36" s="40">
        <v>26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80">
        <f t="shared" si="0"/>
        <v>0</v>
      </c>
      <c r="AH36" s="81">
        <f t="shared" si="1"/>
        <v>0</v>
      </c>
      <c r="AI36" s="81">
        <f t="shared" si="2"/>
        <v>0</v>
      </c>
      <c r="AJ36" s="80">
        <f t="shared" si="3"/>
        <v>0</v>
      </c>
      <c r="AK36" s="80">
        <f t="shared" si="4"/>
        <v>0</v>
      </c>
      <c r="AL36" s="81">
        <f t="shared" si="5"/>
        <v>0</v>
      </c>
      <c r="AM36" s="117" t="str">
        <f t="shared" si="6"/>
        <v>-</v>
      </c>
      <c r="AO36" s="77"/>
    </row>
    <row r="37" spans="1:41" x14ac:dyDescent="0.2">
      <c r="A37" s="154" t="s">
        <v>29</v>
      </c>
      <c r="B37" s="155"/>
      <c r="C37" s="57">
        <v>1</v>
      </c>
      <c r="D37" s="67">
        <f t="shared" ref="D37:AF37" si="7">COUNTIF(D11:D36,1)</f>
        <v>0</v>
      </c>
      <c r="E37" s="67">
        <f t="shared" si="7"/>
        <v>0</v>
      </c>
      <c r="F37" s="67">
        <f t="shared" si="7"/>
        <v>0</v>
      </c>
      <c r="G37" s="67">
        <f t="shared" si="7"/>
        <v>0</v>
      </c>
      <c r="H37" s="67">
        <f t="shared" si="7"/>
        <v>0</v>
      </c>
      <c r="I37" s="67">
        <f t="shared" si="7"/>
        <v>0</v>
      </c>
      <c r="J37" s="67">
        <f t="shared" si="7"/>
        <v>0</v>
      </c>
      <c r="K37" s="67">
        <f t="shared" si="7"/>
        <v>0</v>
      </c>
      <c r="L37" s="67">
        <f t="shared" si="7"/>
        <v>0</v>
      </c>
      <c r="M37" s="67">
        <f t="shared" si="7"/>
        <v>0</v>
      </c>
      <c r="N37" s="67">
        <f t="shared" si="7"/>
        <v>0</v>
      </c>
      <c r="O37" s="67">
        <f t="shared" si="7"/>
        <v>0</v>
      </c>
      <c r="P37" s="67">
        <f t="shared" si="7"/>
        <v>0</v>
      </c>
      <c r="Q37" s="67">
        <f t="shared" si="7"/>
        <v>0</v>
      </c>
      <c r="R37" s="67">
        <f t="shared" si="7"/>
        <v>0</v>
      </c>
      <c r="S37" s="67">
        <f t="shared" si="7"/>
        <v>0</v>
      </c>
      <c r="T37" s="67">
        <f t="shared" si="7"/>
        <v>0</v>
      </c>
      <c r="U37" s="67">
        <f t="shared" si="7"/>
        <v>0</v>
      </c>
      <c r="V37" s="67">
        <f t="shared" si="7"/>
        <v>0</v>
      </c>
      <c r="W37" s="67">
        <f t="shared" si="7"/>
        <v>0</v>
      </c>
      <c r="X37" s="67">
        <f t="shared" si="7"/>
        <v>0</v>
      </c>
      <c r="Y37" s="67">
        <f t="shared" si="7"/>
        <v>0</v>
      </c>
      <c r="Z37" s="67">
        <f t="shared" si="7"/>
        <v>0</v>
      </c>
      <c r="AA37" s="67">
        <f t="shared" si="7"/>
        <v>0</v>
      </c>
      <c r="AB37" s="67">
        <f t="shared" si="7"/>
        <v>0</v>
      </c>
      <c r="AC37" s="67">
        <f t="shared" si="7"/>
        <v>0</v>
      </c>
      <c r="AD37" s="67">
        <f t="shared" si="7"/>
        <v>0</v>
      </c>
      <c r="AE37" s="67">
        <f t="shared" si="7"/>
        <v>0</v>
      </c>
      <c r="AF37" s="67">
        <f t="shared" si="7"/>
        <v>0</v>
      </c>
      <c r="AG37" s="83"/>
      <c r="AH37" s="83"/>
      <c r="AI37" s="83"/>
      <c r="AJ37" s="59"/>
      <c r="AK37" s="59"/>
      <c r="AL37" s="59"/>
      <c r="AM37" s="59"/>
      <c r="AO37" s="75"/>
    </row>
    <row r="38" spans="1:41" x14ac:dyDescent="0.2">
      <c r="A38" s="156"/>
      <c r="B38" s="157"/>
      <c r="C38" s="57">
        <v>2</v>
      </c>
      <c r="D38" s="67">
        <f t="shared" ref="D38:AF38" si="8">COUNTIF(D11:D36,2)</f>
        <v>0</v>
      </c>
      <c r="E38" s="67">
        <f t="shared" si="8"/>
        <v>0</v>
      </c>
      <c r="F38" s="67">
        <f t="shared" si="8"/>
        <v>0</v>
      </c>
      <c r="G38" s="67">
        <f t="shared" si="8"/>
        <v>0</v>
      </c>
      <c r="H38" s="67">
        <f t="shared" si="8"/>
        <v>0</v>
      </c>
      <c r="I38" s="67">
        <f t="shared" si="8"/>
        <v>0</v>
      </c>
      <c r="J38" s="67">
        <f t="shared" si="8"/>
        <v>0</v>
      </c>
      <c r="K38" s="67">
        <f t="shared" si="8"/>
        <v>0</v>
      </c>
      <c r="L38" s="67">
        <f t="shared" si="8"/>
        <v>0</v>
      </c>
      <c r="M38" s="67">
        <f t="shared" si="8"/>
        <v>0</v>
      </c>
      <c r="N38" s="67">
        <f t="shared" si="8"/>
        <v>0</v>
      </c>
      <c r="O38" s="67">
        <f t="shared" si="8"/>
        <v>0</v>
      </c>
      <c r="P38" s="67">
        <f t="shared" si="8"/>
        <v>0</v>
      </c>
      <c r="Q38" s="67">
        <f t="shared" si="8"/>
        <v>0</v>
      </c>
      <c r="R38" s="67">
        <f t="shared" si="8"/>
        <v>0</v>
      </c>
      <c r="S38" s="67">
        <f t="shared" si="8"/>
        <v>0</v>
      </c>
      <c r="T38" s="67">
        <f t="shared" si="8"/>
        <v>0</v>
      </c>
      <c r="U38" s="67">
        <f t="shared" si="8"/>
        <v>0</v>
      </c>
      <c r="V38" s="67">
        <f t="shared" si="8"/>
        <v>0</v>
      </c>
      <c r="W38" s="67">
        <f t="shared" si="8"/>
        <v>0</v>
      </c>
      <c r="X38" s="67">
        <f t="shared" si="8"/>
        <v>0</v>
      </c>
      <c r="Y38" s="67">
        <f t="shared" si="8"/>
        <v>0</v>
      </c>
      <c r="Z38" s="67">
        <f t="shared" si="8"/>
        <v>0</v>
      </c>
      <c r="AA38" s="67">
        <f t="shared" si="8"/>
        <v>0</v>
      </c>
      <c r="AB38" s="67">
        <f t="shared" si="8"/>
        <v>0</v>
      </c>
      <c r="AC38" s="67">
        <f t="shared" si="8"/>
        <v>0</v>
      </c>
      <c r="AD38" s="67">
        <f t="shared" si="8"/>
        <v>0</v>
      </c>
      <c r="AE38" s="67">
        <f t="shared" si="8"/>
        <v>0</v>
      </c>
      <c r="AF38" s="67">
        <f t="shared" si="8"/>
        <v>0</v>
      </c>
      <c r="AG38" s="83"/>
      <c r="AH38" s="83"/>
      <c r="AI38" s="83"/>
      <c r="AJ38" s="59"/>
      <c r="AK38" s="59"/>
      <c r="AL38" s="59"/>
      <c r="AM38" s="59"/>
      <c r="AO38" s="65">
        <v>0</v>
      </c>
    </row>
    <row r="39" spans="1:41" x14ac:dyDescent="0.2">
      <c r="A39" s="156"/>
      <c r="B39" s="157"/>
      <c r="C39" s="57">
        <v>3</v>
      </c>
      <c r="D39" s="67">
        <f t="shared" ref="D39:AF39" si="9">COUNTIF(D11:D36,3)</f>
        <v>0</v>
      </c>
      <c r="E39" s="67">
        <f t="shared" si="9"/>
        <v>0</v>
      </c>
      <c r="F39" s="67">
        <f t="shared" si="9"/>
        <v>0</v>
      </c>
      <c r="G39" s="67">
        <f t="shared" si="9"/>
        <v>0</v>
      </c>
      <c r="H39" s="67">
        <f t="shared" si="9"/>
        <v>0</v>
      </c>
      <c r="I39" s="67">
        <f t="shared" si="9"/>
        <v>0</v>
      </c>
      <c r="J39" s="67">
        <f t="shared" si="9"/>
        <v>0</v>
      </c>
      <c r="K39" s="67">
        <f t="shared" si="9"/>
        <v>0</v>
      </c>
      <c r="L39" s="67">
        <f t="shared" si="9"/>
        <v>0</v>
      </c>
      <c r="M39" s="67">
        <f t="shared" si="9"/>
        <v>0</v>
      </c>
      <c r="N39" s="67">
        <f t="shared" si="9"/>
        <v>0</v>
      </c>
      <c r="O39" s="67">
        <f t="shared" si="9"/>
        <v>0</v>
      </c>
      <c r="P39" s="67">
        <f t="shared" si="9"/>
        <v>0</v>
      </c>
      <c r="Q39" s="67">
        <f t="shared" si="9"/>
        <v>0</v>
      </c>
      <c r="R39" s="67">
        <f t="shared" si="9"/>
        <v>0</v>
      </c>
      <c r="S39" s="67">
        <f t="shared" si="9"/>
        <v>0</v>
      </c>
      <c r="T39" s="67">
        <f t="shared" si="9"/>
        <v>0</v>
      </c>
      <c r="U39" s="67">
        <f t="shared" si="9"/>
        <v>0</v>
      </c>
      <c r="V39" s="67">
        <f t="shared" si="9"/>
        <v>0</v>
      </c>
      <c r="W39" s="67">
        <f t="shared" si="9"/>
        <v>0</v>
      </c>
      <c r="X39" s="67">
        <f t="shared" si="9"/>
        <v>0</v>
      </c>
      <c r="Y39" s="67">
        <f t="shared" si="9"/>
        <v>0</v>
      </c>
      <c r="Z39" s="67">
        <f t="shared" si="9"/>
        <v>0</v>
      </c>
      <c r="AA39" s="67">
        <f t="shared" si="9"/>
        <v>0</v>
      </c>
      <c r="AB39" s="67">
        <f t="shared" si="9"/>
        <v>0</v>
      </c>
      <c r="AC39" s="67">
        <f t="shared" si="9"/>
        <v>0</v>
      </c>
      <c r="AD39" s="67">
        <f t="shared" si="9"/>
        <v>0</v>
      </c>
      <c r="AE39" s="67">
        <f t="shared" si="9"/>
        <v>0</v>
      </c>
      <c r="AF39" s="67">
        <f t="shared" si="9"/>
        <v>0</v>
      </c>
      <c r="AG39" s="83"/>
      <c r="AH39" s="83"/>
      <c r="AI39" s="83"/>
      <c r="AJ39" s="59"/>
      <c r="AK39" s="59"/>
      <c r="AL39" s="59"/>
      <c r="AM39" s="59"/>
      <c r="AO39" s="65">
        <v>1</v>
      </c>
    </row>
    <row r="40" spans="1:41" x14ac:dyDescent="0.2">
      <c r="A40" s="156"/>
      <c r="B40" s="157"/>
      <c r="C40" s="57">
        <v>9</v>
      </c>
      <c r="D40" s="67">
        <f t="shared" ref="D40:AF40" si="10">COUNTIF(D11:D36,9)</f>
        <v>0</v>
      </c>
      <c r="E40" s="67">
        <f t="shared" si="10"/>
        <v>0</v>
      </c>
      <c r="F40" s="67">
        <f t="shared" si="10"/>
        <v>0</v>
      </c>
      <c r="G40" s="67">
        <f t="shared" si="10"/>
        <v>0</v>
      </c>
      <c r="H40" s="67">
        <f t="shared" si="10"/>
        <v>0</v>
      </c>
      <c r="I40" s="67">
        <f t="shared" si="10"/>
        <v>0</v>
      </c>
      <c r="J40" s="67">
        <f t="shared" si="10"/>
        <v>0</v>
      </c>
      <c r="K40" s="67">
        <f t="shared" si="10"/>
        <v>0</v>
      </c>
      <c r="L40" s="67">
        <f t="shared" si="10"/>
        <v>0</v>
      </c>
      <c r="M40" s="67">
        <f t="shared" si="10"/>
        <v>0</v>
      </c>
      <c r="N40" s="67">
        <f t="shared" si="10"/>
        <v>0</v>
      </c>
      <c r="O40" s="67">
        <f t="shared" si="10"/>
        <v>0</v>
      </c>
      <c r="P40" s="67">
        <f t="shared" si="10"/>
        <v>0</v>
      </c>
      <c r="Q40" s="67">
        <f t="shared" si="10"/>
        <v>0</v>
      </c>
      <c r="R40" s="67">
        <f t="shared" si="10"/>
        <v>0</v>
      </c>
      <c r="S40" s="67">
        <f t="shared" si="10"/>
        <v>0</v>
      </c>
      <c r="T40" s="67">
        <f t="shared" si="10"/>
        <v>0</v>
      </c>
      <c r="U40" s="67">
        <f t="shared" si="10"/>
        <v>0</v>
      </c>
      <c r="V40" s="67">
        <f t="shared" si="10"/>
        <v>0</v>
      </c>
      <c r="W40" s="67">
        <f t="shared" si="10"/>
        <v>0</v>
      </c>
      <c r="X40" s="67">
        <f t="shared" si="10"/>
        <v>0</v>
      </c>
      <c r="Y40" s="67">
        <f t="shared" si="10"/>
        <v>0</v>
      </c>
      <c r="Z40" s="67">
        <f t="shared" si="10"/>
        <v>0</v>
      </c>
      <c r="AA40" s="67">
        <f t="shared" si="10"/>
        <v>0</v>
      </c>
      <c r="AB40" s="67">
        <f t="shared" si="10"/>
        <v>0</v>
      </c>
      <c r="AC40" s="67">
        <f t="shared" si="10"/>
        <v>0</v>
      </c>
      <c r="AD40" s="67">
        <f t="shared" si="10"/>
        <v>0</v>
      </c>
      <c r="AE40" s="67">
        <f t="shared" si="10"/>
        <v>0</v>
      </c>
      <c r="AF40" s="67">
        <f t="shared" si="10"/>
        <v>0</v>
      </c>
      <c r="AG40" s="83"/>
      <c r="AH40" s="83"/>
      <c r="AI40" s="83"/>
      <c r="AJ40" s="59"/>
      <c r="AK40" s="59"/>
      <c r="AL40" s="59"/>
      <c r="AM40" s="59"/>
      <c r="AO40" s="65">
        <v>2</v>
      </c>
    </row>
    <row r="41" spans="1:41" x14ac:dyDescent="0.2">
      <c r="A41" s="156"/>
      <c r="B41" s="157"/>
      <c r="C41" s="58">
        <v>0</v>
      </c>
      <c r="D41" s="67">
        <f t="shared" ref="D41:AF41" si="11">COUNTIF(D11:D36,0)</f>
        <v>0</v>
      </c>
      <c r="E41" s="67">
        <f t="shared" si="11"/>
        <v>0</v>
      </c>
      <c r="F41" s="67">
        <f t="shared" si="11"/>
        <v>0</v>
      </c>
      <c r="G41" s="67">
        <f t="shared" si="11"/>
        <v>0</v>
      </c>
      <c r="H41" s="67">
        <f t="shared" si="11"/>
        <v>0</v>
      </c>
      <c r="I41" s="67">
        <f t="shared" si="11"/>
        <v>0</v>
      </c>
      <c r="J41" s="67">
        <f t="shared" si="11"/>
        <v>0</v>
      </c>
      <c r="K41" s="67">
        <f t="shared" si="11"/>
        <v>0</v>
      </c>
      <c r="L41" s="67">
        <f t="shared" si="11"/>
        <v>0</v>
      </c>
      <c r="M41" s="67">
        <f t="shared" si="11"/>
        <v>0</v>
      </c>
      <c r="N41" s="67">
        <f t="shared" si="11"/>
        <v>0</v>
      </c>
      <c r="O41" s="67">
        <f t="shared" si="11"/>
        <v>0</v>
      </c>
      <c r="P41" s="67">
        <f t="shared" si="11"/>
        <v>0</v>
      </c>
      <c r="Q41" s="67">
        <f t="shared" si="11"/>
        <v>0</v>
      </c>
      <c r="R41" s="67">
        <f t="shared" si="11"/>
        <v>0</v>
      </c>
      <c r="S41" s="67">
        <f t="shared" si="11"/>
        <v>0</v>
      </c>
      <c r="T41" s="67">
        <f t="shared" si="11"/>
        <v>0</v>
      </c>
      <c r="U41" s="67">
        <f t="shared" si="11"/>
        <v>0</v>
      </c>
      <c r="V41" s="67">
        <f t="shared" si="11"/>
        <v>0</v>
      </c>
      <c r="W41" s="67">
        <f t="shared" si="11"/>
        <v>0</v>
      </c>
      <c r="X41" s="67">
        <f t="shared" si="11"/>
        <v>0</v>
      </c>
      <c r="Y41" s="67">
        <f t="shared" si="11"/>
        <v>0</v>
      </c>
      <c r="Z41" s="67">
        <f t="shared" si="11"/>
        <v>0</v>
      </c>
      <c r="AA41" s="67">
        <f t="shared" si="11"/>
        <v>0</v>
      </c>
      <c r="AB41" s="67">
        <f t="shared" si="11"/>
        <v>0</v>
      </c>
      <c r="AC41" s="67">
        <f t="shared" si="11"/>
        <v>0</v>
      </c>
      <c r="AD41" s="67">
        <f t="shared" si="11"/>
        <v>0</v>
      </c>
      <c r="AE41" s="67">
        <f t="shared" si="11"/>
        <v>0</v>
      </c>
      <c r="AF41" s="67">
        <f t="shared" si="11"/>
        <v>0</v>
      </c>
      <c r="AG41" s="59"/>
      <c r="AH41" s="59"/>
      <c r="AI41" s="59"/>
      <c r="AJ41" s="59"/>
      <c r="AK41" s="59"/>
      <c r="AL41" s="59"/>
      <c r="AM41" s="59"/>
      <c r="AO41" s="65">
        <v>3</v>
      </c>
    </row>
    <row r="42" spans="1:41" x14ac:dyDescent="0.2">
      <c r="A42" s="158"/>
      <c r="B42" s="159"/>
      <c r="C42" s="58" t="s">
        <v>25</v>
      </c>
      <c r="D42" s="67">
        <f>COUNTIF(D11:D36,"ABS")</f>
        <v>0</v>
      </c>
      <c r="E42" s="67">
        <f t="shared" ref="E42:AF42" si="12">COUNTIF(E11:E36,"ABS")</f>
        <v>0</v>
      </c>
      <c r="F42" s="67">
        <f t="shared" si="12"/>
        <v>0</v>
      </c>
      <c r="G42" s="67">
        <f t="shared" si="12"/>
        <v>0</v>
      </c>
      <c r="H42" s="67">
        <f t="shared" si="12"/>
        <v>0</v>
      </c>
      <c r="I42" s="67">
        <f t="shared" si="12"/>
        <v>0</v>
      </c>
      <c r="J42" s="67">
        <f t="shared" si="12"/>
        <v>0</v>
      </c>
      <c r="K42" s="67">
        <f t="shared" si="12"/>
        <v>0</v>
      </c>
      <c r="L42" s="67">
        <f t="shared" si="12"/>
        <v>0</v>
      </c>
      <c r="M42" s="67">
        <f t="shared" si="12"/>
        <v>0</v>
      </c>
      <c r="N42" s="67">
        <f t="shared" si="12"/>
        <v>0</v>
      </c>
      <c r="O42" s="67">
        <f t="shared" si="12"/>
        <v>0</v>
      </c>
      <c r="P42" s="67">
        <f t="shared" si="12"/>
        <v>0</v>
      </c>
      <c r="Q42" s="67">
        <f t="shared" si="12"/>
        <v>0</v>
      </c>
      <c r="R42" s="67">
        <f>COUNTIF(R11:R36,"ABS")</f>
        <v>0</v>
      </c>
      <c r="S42" s="67">
        <f t="shared" si="12"/>
        <v>0</v>
      </c>
      <c r="T42" s="67">
        <f t="shared" si="12"/>
        <v>0</v>
      </c>
      <c r="U42" s="67">
        <f t="shared" si="12"/>
        <v>0</v>
      </c>
      <c r="V42" s="67">
        <f t="shared" si="12"/>
        <v>0</v>
      </c>
      <c r="W42" s="67">
        <f t="shared" si="12"/>
        <v>0</v>
      </c>
      <c r="X42" s="67">
        <f>COUNTIF(X11:X36,"ABS")</f>
        <v>0</v>
      </c>
      <c r="Y42" s="67">
        <f t="shared" si="12"/>
        <v>0</v>
      </c>
      <c r="Z42" s="67">
        <f t="shared" si="12"/>
        <v>0</v>
      </c>
      <c r="AA42" s="67">
        <f t="shared" si="12"/>
        <v>0</v>
      </c>
      <c r="AB42" s="67">
        <f t="shared" si="12"/>
        <v>0</v>
      </c>
      <c r="AC42" s="67">
        <f t="shared" si="12"/>
        <v>0</v>
      </c>
      <c r="AD42" s="67">
        <f t="shared" si="12"/>
        <v>0</v>
      </c>
      <c r="AE42" s="67">
        <f t="shared" si="12"/>
        <v>0</v>
      </c>
      <c r="AF42" s="67">
        <f t="shared" si="12"/>
        <v>0</v>
      </c>
      <c r="AG42" s="59"/>
      <c r="AH42" s="59"/>
      <c r="AI42" s="59"/>
      <c r="AJ42" s="59"/>
      <c r="AK42" s="59"/>
      <c r="AL42" s="59"/>
      <c r="AM42" s="59"/>
      <c r="AO42" s="65">
        <v>9</v>
      </c>
    </row>
    <row r="43" spans="1:41" x14ac:dyDescent="0.2">
      <c r="A43" s="74"/>
      <c r="B43" s="73"/>
      <c r="C43" s="44" t="s">
        <v>18</v>
      </c>
      <c r="D43" s="94">
        <f>D37/(26-D42)</f>
        <v>0</v>
      </c>
      <c r="E43" s="94">
        <f t="shared" ref="E43:AF43" si="13">E37/(26-E42)</f>
        <v>0</v>
      </c>
      <c r="F43" s="94">
        <f t="shared" si="13"/>
        <v>0</v>
      </c>
      <c r="G43" s="94">
        <f t="shared" si="13"/>
        <v>0</v>
      </c>
      <c r="H43" s="94">
        <f t="shared" si="13"/>
        <v>0</v>
      </c>
      <c r="I43" s="94">
        <f t="shared" si="13"/>
        <v>0</v>
      </c>
      <c r="J43" s="94">
        <f t="shared" si="13"/>
        <v>0</v>
      </c>
      <c r="K43" s="94">
        <f t="shared" si="13"/>
        <v>0</v>
      </c>
      <c r="L43" s="94">
        <f t="shared" si="13"/>
        <v>0</v>
      </c>
      <c r="M43" s="94">
        <f t="shared" si="13"/>
        <v>0</v>
      </c>
      <c r="N43" s="94">
        <f t="shared" si="13"/>
        <v>0</v>
      </c>
      <c r="O43" s="94">
        <f t="shared" si="13"/>
        <v>0</v>
      </c>
      <c r="P43" s="94">
        <f t="shared" si="13"/>
        <v>0</v>
      </c>
      <c r="Q43" s="94">
        <f t="shared" si="13"/>
        <v>0</v>
      </c>
      <c r="R43" s="94">
        <f t="shared" si="13"/>
        <v>0</v>
      </c>
      <c r="S43" s="94">
        <f t="shared" si="13"/>
        <v>0</v>
      </c>
      <c r="T43" s="94">
        <f t="shared" si="13"/>
        <v>0</v>
      </c>
      <c r="U43" s="94">
        <f t="shared" si="13"/>
        <v>0</v>
      </c>
      <c r="V43" s="94">
        <f t="shared" si="13"/>
        <v>0</v>
      </c>
      <c r="W43" s="94">
        <f t="shared" si="13"/>
        <v>0</v>
      </c>
      <c r="X43" s="94">
        <f t="shared" si="13"/>
        <v>0</v>
      </c>
      <c r="Y43" s="94">
        <f t="shared" si="13"/>
        <v>0</v>
      </c>
      <c r="Z43" s="94">
        <f t="shared" si="13"/>
        <v>0</v>
      </c>
      <c r="AA43" s="94">
        <f t="shared" si="13"/>
        <v>0</v>
      </c>
      <c r="AB43" s="94">
        <f t="shared" si="13"/>
        <v>0</v>
      </c>
      <c r="AC43" s="94">
        <f t="shared" si="13"/>
        <v>0</v>
      </c>
      <c r="AD43" s="94">
        <f t="shared" si="13"/>
        <v>0</v>
      </c>
      <c r="AE43" s="94">
        <f t="shared" si="13"/>
        <v>0</v>
      </c>
      <c r="AF43" s="94">
        <f t="shared" si="13"/>
        <v>0</v>
      </c>
      <c r="AG43" s="86"/>
      <c r="AH43" s="86"/>
      <c r="AI43" s="86"/>
      <c r="AJ43" s="85"/>
      <c r="AK43" s="85"/>
      <c r="AL43" s="85"/>
      <c r="AM43" s="85"/>
      <c r="AO43" s="82" t="s">
        <v>25</v>
      </c>
    </row>
    <row r="44" spans="1:41" x14ac:dyDescent="0.2">
      <c r="A44" s="95"/>
      <c r="B44" s="95"/>
      <c r="C44" s="100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83"/>
      <c r="AH44" s="83"/>
      <c r="AI44" s="83"/>
      <c r="AJ44" s="59"/>
      <c r="AK44" s="59"/>
      <c r="AL44" s="59"/>
      <c r="AM44" s="59"/>
      <c r="AO44" s="75"/>
    </row>
    <row r="45" spans="1:41" x14ac:dyDescent="0.2">
      <c r="A45" s="95"/>
      <c r="B45" s="95"/>
      <c r="C45" s="101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87"/>
      <c r="AH45" s="87"/>
      <c r="AI45" s="87"/>
    </row>
    <row r="46" spans="1:41" x14ac:dyDescent="0.2">
      <c r="A46" s="98"/>
      <c r="B46" s="98"/>
      <c r="C46" s="102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</row>
    <row r="47" spans="1:41" s="46" customFormat="1" ht="215.1" customHeight="1" x14ac:dyDescent="0.2">
      <c r="A47" s="192" t="s">
        <v>22</v>
      </c>
      <c r="B47" s="193"/>
      <c r="C47" s="194"/>
      <c r="D47" s="160" t="str">
        <f t="shared" ref="D47:AF47" si="14">D9</f>
        <v xml:space="preserve"> </v>
      </c>
      <c r="E47" s="160" t="str">
        <f t="shared" si="14"/>
        <v xml:space="preserve"> </v>
      </c>
      <c r="F47" s="160" t="str">
        <f t="shared" si="14"/>
        <v xml:space="preserve"> </v>
      </c>
      <c r="G47" s="160" t="str">
        <f t="shared" si="14"/>
        <v xml:space="preserve"> </v>
      </c>
      <c r="H47" s="160" t="str">
        <f t="shared" si="14"/>
        <v xml:space="preserve"> </v>
      </c>
      <c r="I47" s="160" t="str">
        <f t="shared" si="14"/>
        <v xml:space="preserve"> </v>
      </c>
      <c r="J47" s="160" t="str">
        <f t="shared" si="14"/>
        <v xml:space="preserve"> </v>
      </c>
      <c r="K47" s="160" t="str">
        <f t="shared" si="14"/>
        <v xml:space="preserve"> </v>
      </c>
      <c r="L47" s="160" t="str">
        <f t="shared" si="14"/>
        <v xml:space="preserve"> </v>
      </c>
      <c r="M47" s="160" t="str">
        <f t="shared" si="14"/>
        <v xml:space="preserve"> </v>
      </c>
      <c r="N47" s="160" t="str">
        <f t="shared" si="14"/>
        <v xml:space="preserve"> </v>
      </c>
      <c r="O47" s="160" t="str">
        <f t="shared" si="14"/>
        <v xml:space="preserve"> </v>
      </c>
      <c r="P47" s="160" t="str">
        <f t="shared" si="14"/>
        <v xml:space="preserve"> </v>
      </c>
      <c r="Q47" s="160" t="str">
        <f t="shared" si="14"/>
        <v xml:space="preserve"> </v>
      </c>
      <c r="R47" s="160" t="str">
        <f t="shared" si="14"/>
        <v xml:space="preserve"> </v>
      </c>
      <c r="S47" s="160" t="str">
        <f t="shared" si="14"/>
        <v xml:space="preserve"> </v>
      </c>
      <c r="T47" s="160" t="str">
        <f t="shared" si="14"/>
        <v xml:space="preserve"> </v>
      </c>
      <c r="U47" s="160" t="str">
        <f t="shared" si="14"/>
        <v xml:space="preserve"> </v>
      </c>
      <c r="V47" s="160" t="str">
        <f t="shared" si="14"/>
        <v xml:space="preserve"> </v>
      </c>
      <c r="W47" s="160" t="str">
        <f t="shared" si="14"/>
        <v xml:space="preserve"> </v>
      </c>
      <c r="X47" s="160" t="str">
        <f t="shared" si="14"/>
        <v xml:space="preserve"> </v>
      </c>
      <c r="Y47" s="160" t="str">
        <f t="shared" si="14"/>
        <v xml:space="preserve"> </v>
      </c>
      <c r="Z47" s="160" t="str">
        <f t="shared" si="14"/>
        <v xml:space="preserve"> </v>
      </c>
      <c r="AA47" s="160" t="str">
        <f t="shared" si="14"/>
        <v xml:space="preserve"> </v>
      </c>
      <c r="AB47" s="160" t="str">
        <f t="shared" si="14"/>
        <v xml:space="preserve"> </v>
      </c>
      <c r="AC47" s="160" t="str">
        <f t="shared" si="14"/>
        <v xml:space="preserve"> </v>
      </c>
      <c r="AD47" s="160" t="str">
        <f t="shared" si="14"/>
        <v xml:space="preserve"> </v>
      </c>
      <c r="AE47" s="160" t="str">
        <f t="shared" si="14"/>
        <v xml:space="preserve"> </v>
      </c>
      <c r="AF47" s="160" t="str">
        <f t="shared" si="14"/>
        <v xml:space="preserve"> </v>
      </c>
      <c r="AG47" s="178">
        <v>1</v>
      </c>
      <c r="AH47" s="71"/>
      <c r="AI47" s="71"/>
      <c r="AJ47" s="178">
        <v>9</v>
      </c>
      <c r="AK47" s="178">
        <v>0</v>
      </c>
      <c r="AL47" s="178" t="s">
        <v>25</v>
      </c>
      <c r="AM47" s="180" t="s">
        <v>16</v>
      </c>
    </row>
    <row r="48" spans="1:41" s="46" customFormat="1" ht="38.25" customHeight="1" thickBot="1" x14ac:dyDescent="0.25">
      <c r="A48" s="53" t="s">
        <v>31</v>
      </c>
      <c r="B48" s="53" t="s">
        <v>17</v>
      </c>
      <c r="C48" s="53" t="s">
        <v>23</v>
      </c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79"/>
      <c r="AH48" s="72">
        <v>2</v>
      </c>
      <c r="AI48" s="72">
        <v>3</v>
      </c>
      <c r="AJ48" s="179"/>
      <c r="AK48" s="179"/>
      <c r="AL48" s="179"/>
      <c r="AM48" s="181"/>
    </row>
    <row r="49" spans="1:39" ht="13.5" customHeight="1" thickTop="1" x14ac:dyDescent="0.2">
      <c r="A49" s="167" t="s">
        <v>20</v>
      </c>
      <c r="B49" s="174">
        <v>1</v>
      </c>
      <c r="C49" s="42">
        <v>1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">
        <f t="shared" ref="AG49:AG89" si="15">COUNTIF(D49:AF49,1)</f>
        <v>0</v>
      </c>
      <c r="AH49" s="4">
        <f t="shared" ref="AH49:AH89" si="16">COUNTIF(D49:AF49,2)</f>
        <v>0</v>
      </c>
      <c r="AI49" s="4">
        <f t="shared" ref="AI49:AI89" si="17">COUNTIF(D49:AF49,3)</f>
        <v>0</v>
      </c>
      <c r="AJ49" s="4">
        <f t="shared" ref="AJ49:AJ89" si="18">COUNTIF(D49:AF49,9)</f>
        <v>0</v>
      </c>
      <c r="AK49" s="4">
        <f t="shared" ref="AK49:AK89" si="19">COUNTIF(D49:AF49,0)</f>
        <v>0</v>
      </c>
      <c r="AL49" s="4">
        <f t="shared" ref="AL49:AL89" si="20">COUNTIF(D49:AF49,"ABS")</f>
        <v>0</v>
      </c>
      <c r="AM49" s="116" t="str">
        <f>IF(ISERROR(AG49/($I$4-AL49)),"-",AG49/($I$4-AL49))</f>
        <v>-</v>
      </c>
    </row>
    <row r="50" spans="1:39" x14ac:dyDescent="0.2">
      <c r="A50" s="168"/>
      <c r="B50" s="175"/>
      <c r="C50" s="40">
        <v>2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">
        <f t="shared" si="15"/>
        <v>0</v>
      </c>
      <c r="AH50" s="4">
        <f t="shared" si="16"/>
        <v>0</v>
      </c>
      <c r="AI50" s="4">
        <f t="shared" si="17"/>
        <v>0</v>
      </c>
      <c r="AJ50" s="4">
        <f t="shared" si="18"/>
        <v>0</v>
      </c>
      <c r="AK50" s="4">
        <f t="shared" si="19"/>
        <v>0</v>
      </c>
      <c r="AL50" s="4">
        <f t="shared" si="20"/>
        <v>0</v>
      </c>
      <c r="AM50" s="116" t="str">
        <f>IF(ISERROR(AG50/($I$4-AL50)),"-",AG50/($I$4-AL50))</f>
        <v>-</v>
      </c>
    </row>
    <row r="51" spans="1:39" x14ac:dyDescent="0.2">
      <c r="A51" s="168"/>
      <c r="B51" s="175"/>
      <c r="C51" s="42">
        <v>3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">
        <f t="shared" si="15"/>
        <v>0</v>
      </c>
      <c r="AH51" s="4">
        <f t="shared" si="16"/>
        <v>0</v>
      </c>
      <c r="AI51" s="4">
        <f t="shared" si="17"/>
        <v>0</v>
      </c>
      <c r="AJ51" s="4">
        <f t="shared" si="18"/>
        <v>0</v>
      </c>
      <c r="AK51" s="4">
        <f t="shared" si="19"/>
        <v>0</v>
      </c>
      <c r="AL51" s="4">
        <f t="shared" si="20"/>
        <v>0</v>
      </c>
      <c r="AM51" s="116" t="str">
        <f t="shared" ref="AM51:AM89" si="21">IF(ISERROR(AG51/($I$4-AL51)),"-",AG51/($I$4-AL51))</f>
        <v>-</v>
      </c>
    </row>
    <row r="52" spans="1:39" x14ac:dyDescent="0.2">
      <c r="A52" s="168"/>
      <c r="B52" s="175"/>
      <c r="C52" s="40">
        <v>4</v>
      </c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0">
        <f t="shared" si="15"/>
        <v>0</v>
      </c>
      <c r="AH52" s="4">
        <f t="shared" si="16"/>
        <v>0</v>
      </c>
      <c r="AI52" s="4">
        <f t="shared" si="17"/>
        <v>0</v>
      </c>
      <c r="AJ52" s="40">
        <f t="shared" si="18"/>
        <v>0</v>
      </c>
      <c r="AK52" s="40">
        <f t="shared" si="19"/>
        <v>0</v>
      </c>
      <c r="AL52" s="4">
        <f t="shared" si="20"/>
        <v>0</v>
      </c>
      <c r="AM52" s="116" t="str">
        <f t="shared" si="21"/>
        <v>-</v>
      </c>
    </row>
    <row r="53" spans="1:39" x14ac:dyDescent="0.2">
      <c r="A53" s="168"/>
      <c r="B53" s="175"/>
      <c r="C53" s="42">
        <v>5</v>
      </c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">
        <f t="shared" si="15"/>
        <v>0</v>
      </c>
      <c r="AH53" s="4">
        <f t="shared" si="16"/>
        <v>0</v>
      </c>
      <c r="AI53" s="4">
        <f t="shared" si="17"/>
        <v>0</v>
      </c>
      <c r="AJ53" s="4">
        <f t="shared" si="18"/>
        <v>0</v>
      </c>
      <c r="AK53" s="4">
        <f t="shared" si="19"/>
        <v>0</v>
      </c>
      <c r="AL53" s="4">
        <f t="shared" si="20"/>
        <v>0</v>
      </c>
      <c r="AM53" s="116" t="str">
        <f t="shared" si="21"/>
        <v>-</v>
      </c>
    </row>
    <row r="54" spans="1:39" x14ac:dyDescent="0.2">
      <c r="A54" s="168"/>
      <c r="B54" s="175"/>
      <c r="C54" s="40">
        <v>6</v>
      </c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0">
        <f t="shared" si="15"/>
        <v>0</v>
      </c>
      <c r="AH54" s="4">
        <f t="shared" si="16"/>
        <v>0</v>
      </c>
      <c r="AI54" s="4">
        <f t="shared" si="17"/>
        <v>0</v>
      </c>
      <c r="AJ54" s="40">
        <f t="shared" si="18"/>
        <v>0</v>
      </c>
      <c r="AK54" s="40">
        <f t="shared" si="19"/>
        <v>0</v>
      </c>
      <c r="AL54" s="4">
        <f t="shared" si="20"/>
        <v>0</v>
      </c>
      <c r="AM54" s="116" t="str">
        <f t="shared" si="21"/>
        <v>-</v>
      </c>
    </row>
    <row r="55" spans="1:39" x14ac:dyDescent="0.2">
      <c r="A55" s="168"/>
      <c r="B55" s="175"/>
      <c r="C55" s="42">
        <v>7</v>
      </c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0">
        <f t="shared" si="15"/>
        <v>0</v>
      </c>
      <c r="AH55" s="4">
        <f t="shared" si="16"/>
        <v>0</v>
      </c>
      <c r="AI55" s="4">
        <f t="shared" si="17"/>
        <v>0</v>
      </c>
      <c r="AJ55" s="40">
        <f t="shared" si="18"/>
        <v>0</v>
      </c>
      <c r="AK55" s="40">
        <f t="shared" si="19"/>
        <v>0</v>
      </c>
      <c r="AL55" s="4">
        <f t="shared" si="20"/>
        <v>0</v>
      </c>
      <c r="AM55" s="116" t="str">
        <f t="shared" si="21"/>
        <v>-</v>
      </c>
    </row>
    <row r="56" spans="1:39" x14ac:dyDescent="0.2">
      <c r="A56" s="168"/>
      <c r="B56" s="175"/>
      <c r="C56" s="63">
        <v>8</v>
      </c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0">
        <f t="shared" si="15"/>
        <v>0</v>
      </c>
      <c r="AH56" s="4">
        <f t="shared" si="16"/>
        <v>0</v>
      </c>
      <c r="AI56" s="4">
        <f t="shared" si="17"/>
        <v>0</v>
      </c>
      <c r="AJ56" s="40">
        <f t="shared" si="18"/>
        <v>0</v>
      </c>
      <c r="AK56" s="40">
        <f t="shared" si="19"/>
        <v>0</v>
      </c>
      <c r="AL56" s="4">
        <f t="shared" si="20"/>
        <v>0</v>
      </c>
      <c r="AM56" s="116" t="str">
        <f t="shared" si="21"/>
        <v>-</v>
      </c>
    </row>
    <row r="57" spans="1:39" x14ac:dyDescent="0.2">
      <c r="A57" s="168"/>
      <c r="B57" s="175"/>
      <c r="C57" s="64">
        <v>9</v>
      </c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0">
        <f t="shared" si="15"/>
        <v>0</v>
      </c>
      <c r="AH57" s="4">
        <f t="shared" si="16"/>
        <v>0</v>
      </c>
      <c r="AI57" s="4">
        <f t="shared" si="17"/>
        <v>0</v>
      </c>
      <c r="AJ57" s="40">
        <f t="shared" si="18"/>
        <v>0</v>
      </c>
      <c r="AK57" s="40">
        <f t="shared" si="19"/>
        <v>0</v>
      </c>
      <c r="AL57" s="4">
        <f t="shared" si="20"/>
        <v>0</v>
      </c>
      <c r="AM57" s="116" t="str">
        <f t="shared" si="21"/>
        <v>-</v>
      </c>
    </row>
    <row r="58" spans="1:39" x14ac:dyDescent="0.2">
      <c r="A58" s="168"/>
      <c r="B58" s="62">
        <v>2</v>
      </c>
      <c r="C58" s="40">
        <v>10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0">
        <f t="shared" si="15"/>
        <v>0</v>
      </c>
      <c r="AH58" s="4">
        <f t="shared" si="16"/>
        <v>0</v>
      </c>
      <c r="AI58" s="4">
        <f t="shared" si="17"/>
        <v>0</v>
      </c>
      <c r="AJ58" s="40">
        <f t="shared" si="18"/>
        <v>0</v>
      </c>
      <c r="AK58" s="40">
        <f t="shared" si="19"/>
        <v>0</v>
      </c>
      <c r="AL58" s="4">
        <f t="shared" si="20"/>
        <v>0</v>
      </c>
      <c r="AM58" s="116" t="str">
        <f t="shared" si="21"/>
        <v>-</v>
      </c>
    </row>
    <row r="59" spans="1:39" x14ac:dyDescent="0.2">
      <c r="A59" s="168"/>
      <c r="B59" s="62">
        <v>3</v>
      </c>
      <c r="C59" s="64">
        <v>11</v>
      </c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0">
        <f t="shared" si="15"/>
        <v>0</v>
      </c>
      <c r="AH59" s="4">
        <f t="shared" si="16"/>
        <v>0</v>
      </c>
      <c r="AI59" s="4">
        <f t="shared" si="17"/>
        <v>0</v>
      </c>
      <c r="AJ59" s="40">
        <f t="shared" si="18"/>
        <v>0</v>
      </c>
      <c r="AK59" s="40">
        <f t="shared" si="19"/>
        <v>0</v>
      </c>
      <c r="AL59" s="4">
        <f t="shared" si="20"/>
        <v>0</v>
      </c>
      <c r="AM59" s="116" t="str">
        <f t="shared" si="21"/>
        <v>-</v>
      </c>
    </row>
    <row r="60" spans="1:39" x14ac:dyDescent="0.2">
      <c r="A60" s="168"/>
      <c r="B60" s="62">
        <v>4</v>
      </c>
      <c r="C60" s="40">
        <v>12</v>
      </c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0">
        <f t="shared" si="15"/>
        <v>0</v>
      </c>
      <c r="AH60" s="4">
        <f t="shared" si="16"/>
        <v>0</v>
      </c>
      <c r="AI60" s="4">
        <f t="shared" si="17"/>
        <v>0</v>
      </c>
      <c r="AJ60" s="40">
        <f t="shared" si="18"/>
        <v>0</v>
      </c>
      <c r="AK60" s="40">
        <f t="shared" si="19"/>
        <v>0</v>
      </c>
      <c r="AL60" s="4">
        <f t="shared" si="20"/>
        <v>0</v>
      </c>
      <c r="AM60" s="116" t="str">
        <f t="shared" si="21"/>
        <v>-</v>
      </c>
    </row>
    <row r="61" spans="1:39" x14ac:dyDescent="0.2">
      <c r="A61" s="168"/>
      <c r="B61" s="62">
        <v>5</v>
      </c>
      <c r="C61" s="64">
        <v>13</v>
      </c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0">
        <f t="shared" si="15"/>
        <v>0</v>
      </c>
      <c r="AH61" s="4">
        <f t="shared" si="16"/>
        <v>0</v>
      </c>
      <c r="AI61" s="4">
        <f t="shared" si="17"/>
        <v>0</v>
      </c>
      <c r="AJ61" s="40">
        <f t="shared" si="18"/>
        <v>0</v>
      </c>
      <c r="AK61" s="40">
        <f t="shared" si="19"/>
        <v>0</v>
      </c>
      <c r="AL61" s="4">
        <f t="shared" si="20"/>
        <v>0</v>
      </c>
      <c r="AM61" s="116" t="str">
        <f t="shared" si="21"/>
        <v>-</v>
      </c>
    </row>
    <row r="62" spans="1:39" x14ac:dyDescent="0.2">
      <c r="A62" s="168"/>
      <c r="B62" s="162">
        <v>6</v>
      </c>
      <c r="C62" s="63">
        <v>14</v>
      </c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0">
        <f t="shared" si="15"/>
        <v>0</v>
      </c>
      <c r="AH62" s="4">
        <f t="shared" si="16"/>
        <v>0</v>
      </c>
      <c r="AI62" s="4">
        <f t="shared" si="17"/>
        <v>0</v>
      </c>
      <c r="AJ62" s="40">
        <f t="shared" si="18"/>
        <v>0</v>
      </c>
      <c r="AK62" s="40">
        <f t="shared" si="19"/>
        <v>0</v>
      </c>
      <c r="AL62" s="4">
        <f t="shared" si="20"/>
        <v>0</v>
      </c>
      <c r="AM62" s="116" t="str">
        <f t="shared" si="21"/>
        <v>-</v>
      </c>
    </row>
    <row r="63" spans="1:39" x14ac:dyDescent="0.2">
      <c r="A63" s="168"/>
      <c r="B63" s="163"/>
      <c r="C63" s="64">
        <v>15</v>
      </c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0">
        <f t="shared" si="15"/>
        <v>0</v>
      </c>
      <c r="AH63" s="4">
        <f t="shared" si="16"/>
        <v>0</v>
      </c>
      <c r="AI63" s="4">
        <f t="shared" si="17"/>
        <v>0</v>
      </c>
      <c r="AJ63" s="40">
        <f t="shared" si="18"/>
        <v>0</v>
      </c>
      <c r="AK63" s="40">
        <f t="shared" si="19"/>
        <v>0</v>
      </c>
      <c r="AL63" s="4">
        <f t="shared" si="20"/>
        <v>0</v>
      </c>
      <c r="AM63" s="116" t="str">
        <f t="shared" si="21"/>
        <v>-</v>
      </c>
    </row>
    <row r="64" spans="1:39" x14ac:dyDescent="0.2">
      <c r="A64" s="168"/>
      <c r="B64" s="163"/>
      <c r="C64" s="40">
        <v>16</v>
      </c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">
        <f t="shared" si="15"/>
        <v>0</v>
      </c>
      <c r="AH64" s="4">
        <f t="shared" si="16"/>
        <v>0</v>
      </c>
      <c r="AI64" s="4">
        <f t="shared" si="17"/>
        <v>0</v>
      </c>
      <c r="AJ64" s="4">
        <f t="shared" si="18"/>
        <v>0</v>
      </c>
      <c r="AK64" s="4">
        <f t="shared" si="19"/>
        <v>0</v>
      </c>
      <c r="AL64" s="4">
        <f t="shared" si="20"/>
        <v>0</v>
      </c>
      <c r="AM64" s="116" t="str">
        <f t="shared" si="21"/>
        <v>-</v>
      </c>
    </row>
    <row r="65" spans="1:39" x14ac:dyDescent="0.2">
      <c r="A65" s="168"/>
      <c r="B65" s="163"/>
      <c r="C65" s="42">
        <v>17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">
        <f t="shared" si="15"/>
        <v>0</v>
      </c>
      <c r="AH65" s="4">
        <f t="shared" si="16"/>
        <v>0</v>
      </c>
      <c r="AI65" s="4">
        <f t="shared" si="17"/>
        <v>0</v>
      </c>
      <c r="AJ65" s="4">
        <f t="shared" si="18"/>
        <v>0</v>
      </c>
      <c r="AK65" s="4">
        <f t="shared" si="19"/>
        <v>0</v>
      </c>
      <c r="AL65" s="4">
        <f t="shared" si="20"/>
        <v>0</v>
      </c>
      <c r="AM65" s="116" t="str">
        <f t="shared" si="21"/>
        <v>-</v>
      </c>
    </row>
    <row r="66" spans="1:39" x14ac:dyDescent="0.2">
      <c r="A66" s="168"/>
      <c r="B66" s="162">
        <v>7</v>
      </c>
      <c r="C66" s="40">
        <v>18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">
        <f t="shared" si="15"/>
        <v>0</v>
      </c>
      <c r="AH66" s="4">
        <f t="shared" si="16"/>
        <v>0</v>
      </c>
      <c r="AI66" s="4">
        <f t="shared" si="17"/>
        <v>0</v>
      </c>
      <c r="AJ66" s="4">
        <f t="shared" si="18"/>
        <v>0</v>
      </c>
      <c r="AK66" s="4">
        <f t="shared" si="19"/>
        <v>0</v>
      </c>
      <c r="AL66" s="4">
        <f t="shared" si="20"/>
        <v>0</v>
      </c>
      <c r="AM66" s="116" t="str">
        <f t="shared" si="21"/>
        <v>-</v>
      </c>
    </row>
    <row r="67" spans="1:39" x14ac:dyDescent="0.2">
      <c r="A67" s="168"/>
      <c r="B67" s="163"/>
      <c r="C67" s="42">
        <v>19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">
        <f t="shared" si="15"/>
        <v>0</v>
      </c>
      <c r="AH67" s="4">
        <f t="shared" si="16"/>
        <v>0</v>
      </c>
      <c r="AI67" s="4">
        <f t="shared" si="17"/>
        <v>0</v>
      </c>
      <c r="AJ67" s="4">
        <f t="shared" si="18"/>
        <v>0</v>
      </c>
      <c r="AK67" s="4">
        <f t="shared" si="19"/>
        <v>0</v>
      </c>
      <c r="AL67" s="4">
        <f t="shared" si="20"/>
        <v>0</v>
      </c>
      <c r="AM67" s="116" t="str">
        <f t="shared" si="21"/>
        <v>-</v>
      </c>
    </row>
    <row r="68" spans="1:39" x14ac:dyDescent="0.2">
      <c r="A68" s="168"/>
      <c r="B68" s="163"/>
      <c r="C68" s="40">
        <v>20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">
        <f t="shared" si="15"/>
        <v>0</v>
      </c>
      <c r="AH68" s="4">
        <f t="shared" si="16"/>
        <v>0</v>
      </c>
      <c r="AI68" s="4">
        <f t="shared" si="17"/>
        <v>0</v>
      </c>
      <c r="AJ68" s="4">
        <f t="shared" si="18"/>
        <v>0</v>
      </c>
      <c r="AK68" s="4">
        <f t="shared" si="19"/>
        <v>0</v>
      </c>
      <c r="AL68" s="4">
        <f t="shared" si="20"/>
        <v>0</v>
      </c>
      <c r="AM68" s="116" t="str">
        <f t="shared" si="21"/>
        <v>-</v>
      </c>
    </row>
    <row r="69" spans="1:39" x14ac:dyDescent="0.2">
      <c r="A69" s="168"/>
      <c r="B69" s="164">
        <v>8</v>
      </c>
      <c r="C69" s="42">
        <v>21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">
        <f t="shared" si="15"/>
        <v>0</v>
      </c>
      <c r="AH69" s="4">
        <f t="shared" si="16"/>
        <v>0</v>
      </c>
      <c r="AI69" s="4">
        <f t="shared" si="17"/>
        <v>0</v>
      </c>
      <c r="AJ69" s="4">
        <f t="shared" si="18"/>
        <v>0</v>
      </c>
      <c r="AK69" s="4">
        <f t="shared" si="19"/>
        <v>0</v>
      </c>
      <c r="AL69" s="4">
        <f t="shared" si="20"/>
        <v>0</v>
      </c>
      <c r="AM69" s="116" t="str">
        <f t="shared" si="21"/>
        <v>-</v>
      </c>
    </row>
    <row r="70" spans="1:39" x14ac:dyDescent="0.2">
      <c r="A70" s="168"/>
      <c r="B70" s="165"/>
      <c r="C70" s="40">
        <v>22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">
        <f t="shared" si="15"/>
        <v>0</v>
      </c>
      <c r="AH70" s="4">
        <f t="shared" si="16"/>
        <v>0</v>
      </c>
      <c r="AI70" s="4">
        <f t="shared" si="17"/>
        <v>0</v>
      </c>
      <c r="AJ70" s="4">
        <f t="shared" si="18"/>
        <v>0</v>
      </c>
      <c r="AK70" s="4">
        <f t="shared" si="19"/>
        <v>0</v>
      </c>
      <c r="AL70" s="4">
        <f t="shared" si="20"/>
        <v>0</v>
      </c>
      <c r="AM70" s="116" t="str">
        <f t="shared" si="21"/>
        <v>-</v>
      </c>
    </row>
    <row r="71" spans="1:39" x14ac:dyDescent="0.2">
      <c r="A71" s="168"/>
      <c r="B71" s="165"/>
      <c r="C71" s="42">
        <v>23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">
        <f t="shared" si="15"/>
        <v>0</v>
      </c>
      <c r="AH71" s="4">
        <f t="shared" si="16"/>
        <v>0</v>
      </c>
      <c r="AI71" s="4">
        <f t="shared" si="17"/>
        <v>0</v>
      </c>
      <c r="AJ71" s="4">
        <f t="shared" si="18"/>
        <v>0</v>
      </c>
      <c r="AK71" s="4">
        <f t="shared" si="19"/>
        <v>0</v>
      </c>
      <c r="AL71" s="4">
        <f t="shared" si="20"/>
        <v>0</v>
      </c>
      <c r="AM71" s="116" t="str">
        <f t="shared" si="21"/>
        <v>-</v>
      </c>
    </row>
    <row r="72" spans="1:39" x14ac:dyDescent="0.2">
      <c r="A72" s="168"/>
      <c r="B72" s="166"/>
      <c r="C72" s="40">
        <v>24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">
        <f t="shared" si="15"/>
        <v>0</v>
      </c>
      <c r="AH72" s="4">
        <f t="shared" si="16"/>
        <v>0</v>
      </c>
      <c r="AI72" s="4">
        <f t="shared" si="17"/>
        <v>0</v>
      </c>
      <c r="AJ72" s="4">
        <f t="shared" si="18"/>
        <v>0</v>
      </c>
      <c r="AK72" s="4">
        <f t="shared" si="19"/>
        <v>0</v>
      </c>
      <c r="AL72" s="4">
        <f t="shared" si="20"/>
        <v>0</v>
      </c>
      <c r="AM72" s="116" t="str">
        <f t="shared" si="21"/>
        <v>-</v>
      </c>
    </row>
    <row r="73" spans="1:39" x14ac:dyDescent="0.2">
      <c r="A73" s="168"/>
      <c r="B73" s="62">
        <v>9</v>
      </c>
      <c r="C73" s="64">
        <v>25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">
        <f t="shared" si="15"/>
        <v>0</v>
      </c>
      <c r="AH73" s="4">
        <f t="shared" si="16"/>
        <v>0</v>
      </c>
      <c r="AI73" s="4">
        <f t="shared" si="17"/>
        <v>0</v>
      </c>
      <c r="AJ73" s="4">
        <f t="shared" si="18"/>
        <v>0</v>
      </c>
      <c r="AK73" s="4">
        <f t="shared" si="19"/>
        <v>0</v>
      </c>
      <c r="AL73" s="4">
        <f t="shared" si="20"/>
        <v>0</v>
      </c>
      <c r="AM73" s="116" t="str">
        <f t="shared" si="21"/>
        <v>-</v>
      </c>
    </row>
    <row r="74" spans="1:39" x14ac:dyDescent="0.2">
      <c r="A74" s="168"/>
      <c r="B74" s="61">
        <v>10</v>
      </c>
      <c r="C74" s="40">
        <v>26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0">
        <f t="shared" si="15"/>
        <v>0</v>
      </c>
      <c r="AH74" s="4">
        <f t="shared" si="16"/>
        <v>0</v>
      </c>
      <c r="AI74" s="4">
        <f t="shared" si="17"/>
        <v>0</v>
      </c>
      <c r="AJ74" s="40">
        <f t="shared" si="18"/>
        <v>0</v>
      </c>
      <c r="AK74" s="40">
        <f t="shared" si="19"/>
        <v>0</v>
      </c>
      <c r="AL74" s="4">
        <f t="shared" si="20"/>
        <v>0</v>
      </c>
      <c r="AM74" s="116" t="str">
        <f t="shared" si="21"/>
        <v>-</v>
      </c>
    </row>
    <row r="75" spans="1:39" x14ac:dyDescent="0.2">
      <c r="A75" s="168"/>
      <c r="B75" s="170">
        <v>11</v>
      </c>
      <c r="C75" s="42">
        <v>27</v>
      </c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">
        <f t="shared" si="15"/>
        <v>0</v>
      </c>
      <c r="AH75" s="4">
        <f t="shared" si="16"/>
        <v>0</v>
      </c>
      <c r="AI75" s="4">
        <f t="shared" si="17"/>
        <v>0</v>
      </c>
      <c r="AJ75" s="4">
        <f t="shared" si="18"/>
        <v>0</v>
      </c>
      <c r="AK75" s="4">
        <f t="shared" si="19"/>
        <v>0</v>
      </c>
      <c r="AL75" s="4">
        <f t="shared" si="20"/>
        <v>0</v>
      </c>
      <c r="AM75" s="116" t="str">
        <f t="shared" si="21"/>
        <v>-</v>
      </c>
    </row>
    <row r="76" spans="1:39" x14ac:dyDescent="0.2">
      <c r="A76" s="168"/>
      <c r="B76" s="165"/>
      <c r="C76" s="40">
        <v>28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0">
        <f t="shared" si="15"/>
        <v>0</v>
      </c>
      <c r="AH76" s="4">
        <f t="shared" si="16"/>
        <v>0</v>
      </c>
      <c r="AI76" s="4">
        <f t="shared" si="17"/>
        <v>0</v>
      </c>
      <c r="AJ76" s="40">
        <f t="shared" si="18"/>
        <v>0</v>
      </c>
      <c r="AK76" s="40">
        <f t="shared" si="19"/>
        <v>0</v>
      </c>
      <c r="AL76" s="4">
        <f t="shared" si="20"/>
        <v>0</v>
      </c>
      <c r="AM76" s="116" t="str">
        <f t="shared" si="21"/>
        <v>-</v>
      </c>
    </row>
    <row r="77" spans="1:39" x14ac:dyDescent="0.2">
      <c r="A77" s="168"/>
      <c r="B77" s="165"/>
      <c r="C77" s="42">
        <v>29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">
        <f t="shared" si="15"/>
        <v>0</v>
      </c>
      <c r="AH77" s="4">
        <f t="shared" si="16"/>
        <v>0</v>
      </c>
      <c r="AI77" s="4">
        <f t="shared" si="17"/>
        <v>0</v>
      </c>
      <c r="AJ77" s="4">
        <f t="shared" si="18"/>
        <v>0</v>
      </c>
      <c r="AK77" s="4">
        <f t="shared" si="19"/>
        <v>0</v>
      </c>
      <c r="AL77" s="4">
        <f t="shared" si="20"/>
        <v>0</v>
      </c>
      <c r="AM77" s="116" t="str">
        <f t="shared" si="21"/>
        <v>-</v>
      </c>
    </row>
    <row r="78" spans="1:39" x14ac:dyDescent="0.2">
      <c r="A78" s="168"/>
      <c r="B78" s="166"/>
      <c r="C78" s="40">
        <v>30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0">
        <f t="shared" si="15"/>
        <v>0</v>
      </c>
      <c r="AH78" s="4">
        <f t="shared" si="16"/>
        <v>0</v>
      </c>
      <c r="AI78" s="4">
        <f t="shared" si="17"/>
        <v>0</v>
      </c>
      <c r="AJ78" s="40">
        <f t="shared" si="18"/>
        <v>0</v>
      </c>
      <c r="AK78" s="40">
        <f t="shared" si="19"/>
        <v>0</v>
      </c>
      <c r="AL78" s="4">
        <f t="shared" si="20"/>
        <v>0</v>
      </c>
      <c r="AM78" s="116" t="str">
        <f t="shared" si="21"/>
        <v>-</v>
      </c>
    </row>
    <row r="79" spans="1:39" x14ac:dyDescent="0.2">
      <c r="A79" s="168"/>
      <c r="B79" s="170">
        <v>12</v>
      </c>
      <c r="C79" s="42">
        <v>31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">
        <f t="shared" si="15"/>
        <v>0</v>
      </c>
      <c r="AH79" s="4">
        <f t="shared" si="16"/>
        <v>0</v>
      </c>
      <c r="AI79" s="4">
        <f t="shared" si="17"/>
        <v>0</v>
      </c>
      <c r="AJ79" s="4">
        <f t="shared" si="18"/>
        <v>0</v>
      </c>
      <c r="AK79" s="4">
        <f t="shared" si="19"/>
        <v>0</v>
      </c>
      <c r="AL79" s="4">
        <f t="shared" si="20"/>
        <v>0</v>
      </c>
      <c r="AM79" s="116" t="str">
        <f t="shared" si="21"/>
        <v>-</v>
      </c>
    </row>
    <row r="80" spans="1:39" x14ac:dyDescent="0.2">
      <c r="A80" s="168"/>
      <c r="B80" s="171"/>
      <c r="C80" s="40">
        <v>32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0">
        <f t="shared" si="15"/>
        <v>0</v>
      </c>
      <c r="AH80" s="4">
        <f t="shared" si="16"/>
        <v>0</v>
      </c>
      <c r="AI80" s="4">
        <f t="shared" si="17"/>
        <v>0</v>
      </c>
      <c r="AJ80" s="40">
        <f t="shared" si="18"/>
        <v>0</v>
      </c>
      <c r="AK80" s="40">
        <f t="shared" si="19"/>
        <v>0</v>
      </c>
      <c r="AL80" s="4">
        <f t="shared" si="20"/>
        <v>0</v>
      </c>
      <c r="AM80" s="116" t="str">
        <f t="shared" si="21"/>
        <v>-</v>
      </c>
    </row>
    <row r="81" spans="1:39" x14ac:dyDescent="0.2">
      <c r="A81" s="168"/>
      <c r="B81" s="171"/>
      <c r="C81" s="42">
        <v>33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">
        <f t="shared" si="15"/>
        <v>0</v>
      </c>
      <c r="AH81" s="4">
        <f t="shared" si="16"/>
        <v>0</v>
      </c>
      <c r="AI81" s="4">
        <f t="shared" si="17"/>
        <v>0</v>
      </c>
      <c r="AJ81" s="4">
        <f t="shared" si="18"/>
        <v>0</v>
      </c>
      <c r="AK81" s="4">
        <f t="shared" si="19"/>
        <v>0</v>
      </c>
      <c r="AL81" s="4">
        <f t="shared" si="20"/>
        <v>0</v>
      </c>
      <c r="AM81" s="116" t="str">
        <f t="shared" si="21"/>
        <v>-</v>
      </c>
    </row>
    <row r="82" spans="1:39" x14ac:dyDescent="0.2">
      <c r="A82" s="168"/>
      <c r="B82" s="172"/>
      <c r="C82" s="40">
        <v>34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0">
        <f t="shared" si="15"/>
        <v>0</v>
      </c>
      <c r="AH82" s="4">
        <f t="shared" si="16"/>
        <v>0</v>
      </c>
      <c r="AI82" s="4">
        <f t="shared" si="17"/>
        <v>0</v>
      </c>
      <c r="AJ82" s="40">
        <f t="shared" si="18"/>
        <v>0</v>
      </c>
      <c r="AK82" s="40">
        <f t="shared" si="19"/>
        <v>0</v>
      </c>
      <c r="AL82" s="4">
        <f t="shared" si="20"/>
        <v>0</v>
      </c>
      <c r="AM82" s="116" t="str">
        <f t="shared" si="21"/>
        <v>-</v>
      </c>
    </row>
    <row r="83" spans="1:39" x14ac:dyDescent="0.2">
      <c r="A83" s="168"/>
      <c r="B83" s="170">
        <v>13</v>
      </c>
      <c r="C83" s="42">
        <v>35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">
        <f t="shared" si="15"/>
        <v>0</v>
      </c>
      <c r="AH83" s="4">
        <f t="shared" si="16"/>
        <v>0</v>
      </c>
      <c r="AI83" s="4">
        <f t="shared" si="17"/>
        <v>0</v>
      </c>
      <c r="AJ83" s="4">
        <f t="shared" si="18"/>
        <v>0</v>
      </c>
      <c r="AK83" s="4">
        <f t="shared" si="19"/>
        <v>0</v>
      </c>
      <c r="AL83" s="4">
        <f t="shared" si="20"/>
        <v>0</v>
      </c>
      <c r="AM83" s="116" t="str">
        <f t="shared" si="21"/>
        <v>-</v>
      </c>
    </row>
    <row r="84" spans="1:39" x14ac:dyDescent="0.2">
      <c r="A84" s="168"/>
      <c r="B84" s="171"/>
      <c r="C84" s="63">
        <v>36</v>
      </c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">
        <f t="shared" si="15"/>
        <v>0</v>
      </c>
      <c r="AH84" s="4">
        <f t="shared" si="16"/>
        <v>0</v>
      </c>
      <c r="AI84" s="4">
        <f t="shared" si="17"/>
        <v>0</v>
      </c>
      <c r="AJ84" s="4">
        <f t="shared" si="18"/>
        <v>0</v>
      </c>
      <c r="AK84" s="4">
        <f t="shared" si="19"/>
        <v>0</v>
      </c>
      <c r="AL84" s="4">
        <f t="shared" si="20"/>
        <v>0</v>
      </c>
      <c r="AM84" s="116" t="str">
        <f t="shared" si="21"/>
        <v>-</v>
      </c>
    </row>
    <row r="85" spans="1:39" x14ac:dyDescent="0.2">
      <c r="A85" s="168"/>
      <c r="B85" s="171"/>
      <c r="C85" s="64">
        <v>37</v>
      </c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0">
        <f t="shared" si="15"/>
        <v>0</v>
      </c>
      <c r="AH85" s="4">
        <f t="shared" si="16"/>
        <v>0</v>
      </c>
      <c r="AI85" s="4">
        <f t="shared" si="17"/>
        <v>0</v>
      </c>
      <c r="AJ85" s="40">
        <f t="shared" si="18"/>
        <v>0</v>
      </c>
      <c r="AK85" s="40">
        <f t="shared" si="19"/>
        <v>0</v>
      </c>
      <c r="AL85" s="4">
        <f t="shared" si="20"/>
        <v>0</v>
      </c>
      <c r="AM85" s="116" t="str">
        <f t="shared" si="21"/>
        <v>-</v>
      </c>
    </row>
    <row r="86" spans="1:39" ht="13.5" thickBot="1" x14ac:dyDescent="0.25">
      <c r="A86" s="168"/>
      <c r="B86" s="172"/>
      <c r="C86" s="63">
        <v>38</v>
      </c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">
        <f t="shared" si="15"/>
        <v>0</v>
      </c>
      <c r="AH86" s="4">
        <f t="shared" si="16"/>
        <v>0</v>
      </c>
      <c r="AI86" s="4">
        <f t="shared" si="17"/>
        <v>0</v>
      </c>
      <c r="AJ86" s="4">
        <f t="shared" si="18"/>
        <v>0</v>
      </c>
      <c r="AK86" s="4">
        <f t="shared" si="19"/>
        <v>0</v>
      </c>
      <c r="AL86" s="4">
        <f t="shared" si="20"/>
        <v>0</v>
      </c>
      <c r="AM86" s="116" t="str">
        <f t="shared" si="21"/>
        <v>-</v>
      </c>
    </row>
    <row r="87" spans="1:39" x14ac:dyDescent="0.2">
      <c r="A87" s="168"/>
      <c r="B87" s="173">
        <v>14</v>
      </c>
      <c r="C87" s="113">
        <v>39</v>
      </c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5">
        <f t="shared" si="15"/>
        <v>0</v>
      </c>
      <c r="AH87" s="115">
        <f t="shared" si="16"/>
        <v>0</v>
      </c>
      <c r="AI87" s="115">
        <f t="shared" si="17"/>
        <v>0</v>
      </c>
      <c r="AJ87" s="115">
        <f t="shared" si="18"/>
        <v>0</v>
      </c>
      <c r="AK87" s="115">
        <f t="shared" si="19"/>
        <v>0</v>
      </c>
      <c r="AL87" s="115">
        <f t="shared" si="20"/>
        <v>0</v>
      </c>
      <c r="AM87" s="116" t="str">
        <f t="shared" si="21"/>
        <v>-</v>
      </c>
    </row>
    <row r="88" spans="1:39" x14ac:dyDescent="0.2">
      <c r="A88" s="168"/>
      <c r="B88" s="171"/>
      <c r="C88" s="63">
        <v>40</v>
      </c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">
        <f t="shared" si="15"/>
        <v>0</v>
      </c>
      <c r="AH88" s="4">
        <f t="shared" si="16"/>
        <v>0</v>
      </c>
      <c r="AI88" s="4">
        <f t="shared" si="17"/>
        <v>0</v>
      </c>
      <c r="AJ88" s="4">
        <f t="shared" si="18"/>
        <v>0</v>
      </c>
      <c r="AK88" s="4">
        <f t="shared" si="19"/>
        <v>0</v>
      </c>
      <c r="AL88" s="4">
        <f t="shared" si="20"/>
        <v>0</v>
      </c>
      <c r="AM88" s="116" t="str">
        <f t="shared" si="21"/>
        <v>-</v>
      </c>
    </row>
    <row r="89" spans="1:39" x14ac:dyDescent="0.2">
      <c r="A89" s="169"/>
      <c r="B89" s="172"/>
      <c r="C89" s="63">
        <v>41</v>
      </c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">
        <f t="shared" si="15"/>
        <v>0</v>
      </c>
      <c r="AH89" s="4">
        <f t="shared" si="16"/>
        <v>0</v>
      </c>
      <c r="AI89" s="4">
        <f t="shared" si="17"/>
        <v>0</v>
      </c>
      <c r="AJ89" s="4">
        <f t="shared" si="18"/>
        <v>0</v>
      </c>
      <c r="AK89" s="4">
        <f t="shared" si="19"/>
        <v>0</v>
      </c>
      <c r="AL89" s="4">
        <f t="shared" si="20"/>
        <v>0</v>
      </c>
      <c r="AM89" s="116" t="str">
        <f t="shared" si="21"/>
        <v>-</v>
      </c>
    </row>
    <row r="90" spans="1:39" x14ac:dyDescent="0.2">
      <c r="A90" s="154" t="s">
        <v>29</v>
      </c>
      <c r="B90" s="155"/>
      <c r="C90" s="58">
        <v>1</v>
      </c>
      <c r="D90" s="67">
        <f t="shared" ref="D90:AF90" si="22">COUNTIF(D49:D89,1)</f>
        <v>0</v>
      </c>
      <c r="E90" s="67">
        <f t="shared" si="22"/>
        <v>0</v>
      </c>
      <c r="F90" s="67">
        <f t="shared" si="22"/>
        <v>0</v>
      </c>
      <c r="G90" s="67">
        <f t="shared" si="22"/>
        <v>0</v>
      </c>
      <c r="H90" s="67">
        <f t="shared" si="22"/>
        <v>0</v>
      </c>
      <c r="I90" s="67">
        <f t="shared" si="22"/>
        <v>0</v>
      </c>
      <c r="J90" s="67">
        <f t="shared" si="22"/>
        <v>0</v>
      </c>
      <c r="K90" s="67">
        <f t="shared" si="22"/>
        <v>0</v>
      </c>
      <c r="L90" s="67">
        <f t="shared" si="22"/>
        <v>0</v>
      </c>
      <c r="M90" s="67">
        <f t="shared" si="22"/>
        <v>0</v>
      </c>
      <c r="N90" s="67">
        <f t="shared" si="22"/>
        <v>0</v>
      </c>
      <c r="O90" s="67">
        <f t="shared" si="22"/>
        <v>0</v>
      </c>
      <c r="P90" s="67">
        <f t="shared" si="22"/>
        <v>0</v>
      </c>
      <c r="Q90" s="67">
        <f t="shared" si="22"/>
        <v>0</v>
      </c>
      <c r="R90" s="67">
        <f t="shared" si="22"/>
        <v>0</v>
      </c>
      <c r="S90" s="67">
        <f t="shared" si="22"/>
        <v>0</v>
      </c>
      <c r="T90" s="67">
        <f t="shared" si="22"/>
        <v>0</v>
      </c>
      <c r="U90" s="67">
        <f t="shared" si="22"/>
        <v>0</v>
      </c>
      <c r="V90" s="67">
        <f t="shared" si="22"/>
        <v>0</v>
      </c>
      <c r="W90" s="67">
        <f t="shared" si="22"/>
        <v>0</v>
      </c>
      <c r="X90" s="67">
        <f t="shared" si="22"/>
        <v>0</v>
      </c>
      <c r="Y90" s="67">
        <f t="shared" si="22"/>
        <v>0</v>
      </c>
      <c r="Z90" s="67">
        <f t="shared" si="22"/>
        <v>0</v>
      </c>
      <c r="AA90" s="67">
        <f t="shared" si="22"/>
        <v>0</v>
      </c>
      <c r="AB90" s="67">
        <f t="shared" si="22"/>
        <v>0</v>
      </c>
      <c r="AC90" s="67">
        <f t="shared" si="22"/>
        <v>0</v>
      </c>
      <c r="AD90" s="67">
        <f t="shared" si="22"/>
        <v>0</v>
      </c>
      <c r="AE90" s="67">
        <f t="shared" si="22"/>
        <v>0</v>
      </c>
      <c r="AF90" s="67">
        <f t="shared" si="22"/>
        <v>0</v>
      </c>
    </row>
    <row r="91" spans="1:39" x14ac:dyDescent="0.2">
      <c r="A91" s="156"/>
      <c r="B91" s="157"/>
      <c r="C91" s="58">
        <v>2</v>
      </c>
      <c r="D91" s="67">
        <f t="shared" ref="D91:AF91" si="23">COUNTIF(D49:D89,2)</f>
        <v>0</v>
      </c>
      <c r="E91" s="67">
        <f t="shared" si="23"/>
        <v>0</v>
      </c>
      <c r="F91" s="67">
        <f t="shared" si="23"/>
        <v>0</v>
      </c>
      <c r="G91" s="67">
        <f t="shared" si="23"/>
        <v>0</v>
      </c>
      <c r="H91" s="67">
        <f t="shared" si="23"/>
        <v>0</v>
      </c>
      <c r="I91" s="67">
        <f t="shared" si="23"/>
        <v>0</v>
      </c>
      <c r="J91" s="67">
        <f t="shared" si="23"/>
        <v>0</v>
      </c>
      <c r="K91" s="67">
        <f t="shared" si="23"/>
        <v>0</v>
      </c>
      <c r="L91" s="67">
        <f t="shared" si="23"/>
        <v>0</v>
      </c>
      <c r="M91" s="67">
        <f t="shared" si="23"/>
        <v>0</v>
      </c>
      <c r="N91" s="67">
        <f t="shared" si="23"/>
        <v>0</v>
      </c>
      <c r="O91" s="67">
        <f t="shared" si="23"/>
        <v>0</v>
      </c>
      <c r="P91" s="67">
        <f t="shared" si="23"/>
        <v>0</v>
      </c>
      <c r="Q91" s="67">
        <f t="shared" si="23"/>
        <v>0</v>
      </c>
      <c r="R91" s="67">
        <f t="shared" si="23"/>
        <v>0</v>
      </c>
      <c r="S91" s="67">
        <f t="shared" si="23"/>
        <v>0</v>
      </c>
      <c r="T91" s="67">
        <f t="shared" si="23"/>
        <v>0</v>
      </c>
      <c r="U91" s="67">
        <f t="shared" si="23"/>
        <v>0</v>
      </c>
      <c r="V91" s="67">
        <f t="shared" si="23"/>
        <v>0</v>
      </c>
      <c r="W91" s="67">
        <f t="shared" si="23"/>
        <v>0</v>
      </c>
      <c r="X91" s="67">
        <f t="shared" si="23"/>
        <v>0</v>
      </c>
      <c r="Y91" s="67">
        <f t="shared" si="23"/>
        <v>0</v>
      </c>
      <c r="Z91" s="67">
        <f t="shared" si="23"/>
        <v>0</v>
      </c>
      <c r="AA91" s="67">
        <f t="shared" si="23"/>
        <v>0</v>
      </c>
      <c r="AB91" s="67">
        <f t="shared" si="23"/>
        <v>0</v>
      </c>
      <c r="AC91" s="67">
        <f t="shared" si="23"/>
        <v>0</v>
      </c>
      <c r="AD91" s="67">
        <f t="shared" si="23"/>
        <v>0</v>
      </c>
      <c r="AE91" s="67">
        <f t="shared" si="23"/>
        <v>0</v>
      </c>
      <c r="AF91" s="67">
        <f t="shared" si="23"/>
        <v>0</v>
      </c>
    </row>
    <row r="92" spans="1:39" x14ac:dyDescent="0.2">
      <c r="A92" s="156"/>
      <c r="B92" s="157"/>
      <c r="C92" s="58">
        <v>3</v>
      </c>
      <c r="D92" s="67">
        <f t="shared" ref="D92:AF92" si="24">COUNTIF(D49:D89,3)</f>
        <v>0</v>
      </c>
      <c r="E92" s="67">
        <f t="shared" si="24"/>
        <v>0</v>
      </c>
      <c r="F92" s="67">
        <f t="shared" si="24"/>
        <v>0</v>
      </c>
      <c r="G92" s="67">
        <f t="shared" si="24"/>
        <v>0</v>
      </c>
      <c r="H92" s="67">
        <f t="shared" si="24"/>
        <v>0</v>
      </c>
      <c r="I92" s="67">
        <f t="shared" si="24"/>
        <v>0</v>
      </c>
      <c r="J92" s="67">
        <f t="shared" si="24"/>
        <v>0</v>
      </c>
      <c r="K92" s="67">
        <f t="shared" si="24"/>
        <v>0</v>
      </c>
      <c r="L92" s="67">
        <f t="shared" si="24"/>
        <v>0</v>
      </c>
      <c r="M92" s="67">
        <f t="shared" si="24"/>
        <v>0</v>
      </c>
      <c r="N92" s="67">
        <f t="shared" si="24"/>
        <v>0</v>
      </c>
      <c r="O92" s="67">
        <f t="shared" si="24"/>
        <v>0</v>
      </c>
      <c r="P92" s="67">
        <f t="shared" si="24"/>
        <v>0</v>
      </c>
      <c r="Q92" s="67">
        <f t="shared" si="24"/>
        <v>0</v>
      </c>
      <c r="R92" s="67">
        <f t="shared" si="24"/>
        <v>0</v>
      </c>
      <c r="S92" s="67">
        <f t="shared" si="24"/>
        <v>0</v>
      </c>
      <c r="T92" s="67">
        <f t="shared" si="24"/>
        <v>0</v>
      </c>
      <c r="U92" s="67">
        <f t="shared" si="24"/>
        <v>0</v>
      </c>
      <c r="V92" s="67">
        <f t="shared" si="24"/>
        <v>0</v>
      </c>
      <c r="W92" s="67">
        <f t="shared" si="24"/>
        <v>0</v>
      </c>
      <c r="X92" s="67">
        <f t="shared" si="24"/>
        <v>0</v>
      </c>
      <c r="Y92" s="67">
        <f t="shared" si="24"/>
        <v>0</v>
      </c>
      <c r="Z92" s="67">
        <f t="shared" si="24"/>
        <v>0</v>
      </c>
      <c r="AA92" s="67">
        <f t="shared" si="24"/>
        <v>0</v>
      </c>
      <c r="AB92" s="67">
        <f t="shared" si="24"/>
        <v>0</v>
      </c>
      <c r="AC92" s="67">
        <f t="shared" si="24"/>
        <v>0</v>
      </c>
      <c r="AD92" s="67">
        <f t="shared" si="24"/>
        <v>0</v>
      </c>
      <c r="AE92" s="67">
        <f t="shared" si="24"/>
        <v>0</v>
      </c>
      <c r="AF92" s="67">
        <f t="shared" si="24"/>
        <v>0</v>
      </c>
    </row>
    <row r="93" spans="1:39" x14ac:dyDescent="0.2">
      <c r="A93" s="156"/>
      <c r="B93" s="157"/>
      <c r="C93" s="58">
        <v>9</v>
      </c>
      <c r="D93" s="67">
        <f t="shared" ref="D93:AF93" si="25">COUNTIF(D49:D89,9)</f>
        <v>0</v>
      </c>
      <c r="E93" s="67">
        <f t="shared" si="25"/>
        <v>0</v>
      </c>
      <c r="F93" s="67">
        <f t="shared" si="25"/>
        <v>0</v>
      </c>
      <c r="G93" s="67">
        <f t="shared" si="25"/>
        <v>0</v>
      </c>
      <c r="H93" s="67">
        <f t="shared" si="25"/>
        <v>0</v>
      </c>
      <c r="I93" s="67">
        <f t="shared" si="25"/>
        <v>0</v>
      </c>
      <c r="J93" s="67">
        <f t="shared" si="25"/>
        <v>0</v>
      </c>
      <c r="K93" s="67">
        <f t="shared" si="25"/>
        <v>0</v>
      </c>
      <c r="L93" s="67">
        <f t="shared" si="25"/>
        <v>0</v>
      </c>
      <c r="M93" s="67">
        <f t="shared" si="25"/>
        <v>0</v>
      </c>
      <c r="N93" s="67">
        <f t="shared" si="25"/>
        <v>0</v>
      </c>
      <c r="O93" s="67">
        <f t="shared" si="25"/>
        <v>0</v>
      </c>
      <c r="P93" s="67">
        <f t="shared" si="25"/>
        <v>0</v>
      </c>
      <c r="Q93" s="67">
        <f t="shared" si="25"/>
        <v>0</v>
      </c>
      <c r="R93" s="67">
        <f t="shared" si="25"/>
        <v>0</v>
      </c>
      <c r="S93" s="67">
        <f t="shared" si="25"/>
        <v>0</v>
      </c>
      <c r="T93" s="67">
        <f t="shared" si="25"/>
        <v>0</v>
      </c>
      <c r="U93" s="67">
        <f t="shared" si="25"/>
        <v>0</v>
      </c>
      <c r="V93" s="67">
        <f t="shared" si="25"/>
        <v>0</v>
      </c>
      <c r="W93" s="67">
        <f t="shared" si="25"/>
        <v>0</v>
      </c>
      <c r="X93" s="67">
        <f t="shared" si="25"/>
        <v>0</v>
      </c>
      <c r="Y93" s="67">
        <f t="shared" si="25"/>
        <v>0</v>
      </c>
      <c r="Z93" s="67">
        <f t="shared" si="25"/>
        <v>0</v>
      </c>
      <c r="AA93" s="67">
        <f t="shared" si="25"/>
        <v>0</v>
      </c>
      <c r="AB93" s="67">
        <f t="shared" si="25"/>
        <v>0</v>
      </c>
      <c r="AC93" s="67">
        <f t="shared" si="25"/>
        <v>0</v>
      </c>
      <c r="AD93" s="67">
        <f t="shared" si="25"/>
        <v>0</v>
      </c>
      <c r="AE93" s="67">
        <f t="shared" si="25"/>
        <v>0</v>
      </c>
      <c r="AF93" s="67">
        <f t="shared" si="25"/>
        <v>0</v>
      </c>
    </row>
    <row r="94" spans="1:39" x14ac:dyDescent="0.2">
      <c r="A94" s="156"/>
      <c r="B94" s="157"/>
      <c r="C94" s="58">
        <v>0</v>
      </c>
      <c r="D94" s="67">
        <f t="shared" ref="D94:AF94" si="26">COUNTIF(D49:D89,0)</f>
        <v>0</v>
      </c>
      <c r="E94" s="67">
        <f t="shared" si="26"/>
        <v>0</v>
      </c>
      <c r="F94" s="67">
        <f t="shared" si="26"/>
        <v>0</v>
      </c>
      <c r="G94" s="67">
        <f t="shared" si="26"/>
        <v>0</v>
      </c>
      <c r="H94" s="67">
        <f t="shared" si="26"/>
        <v>0</v>
      </c>
      <c r="I94" s="67">
        <f t="shared" si="26"/>
        <v>0</v>
      </c>
      <c r="J94" s="67">
        <f t="shared" si="26"/>
        <v>0</v>
      </c>
      <c r="K94" s="67">
        <f t="shared" si="26"/>
        <v>0</v>
      </c>
      <c r="L94" s="67">
        <f t="shared" si="26"/>
        <v>0</v>
      </c>
      <c r="M94" s="67">
        <f t="shared" si="26"/>
        <v>0</v>
      </c>
      <c r="N94" s="67">
        <f t="shared" si="26"/>
        <v>0</v>
      </c>
      <c r="O94" s="67">
        <f t="shared" si="26"/>
        <v>0</v>
      </c>
      <c r="P94" s="67">
        <f t="shared" si="26"/>
        <v>0</v>
      </c>
      <c r="Q94" s="67">
        <f t="shared" si="26"/>
        <v>0</v>
      </c>
      <c r="R94" s="67">
        <f t="shared" si="26"/>
        <v>0</v>
      </c>
      <c r="S94" s="67">
        <f t="shared" si="26"/>
        <v>0</v>
      </c>
      <c r="T94" s="67">
        <f t="shared" si="26"/>
        <v>0</v>
      </c>
      <c r="U94" s="67">
        <f t="shared" si="26"/>
        <v>0</v>
      </c>
      <c r="V94" s="67">
        <f t="shared" si="26"/>
        <v>0</v>
      </c>
      <c r="W94" s="67">
        <f t="shared" si="26"/>
        <v>0</v>
      </c>
      <c r="X94" s="67">
        <f t="shared" si="26"/>
        <v>0</v>
      </c>
      <c r="Y94" s="67">
        <f t="shared" si="26"/>
        <v>0</v>
      </c>
      <c r="Z94" s="67">
        <f t="shared" si="26"/>
        <v>0</v>
      </c>
      <c r="AA94" s="67">
        <f t="shared" si="26"/>
        <v>0</v>
      </c>
      <c r="AB94" s="67">
        <f t="shared" si="26"/>
        <v>0</v>
      </c>
      <c r="AC94" s="67">
        <f t="shared" si="26"/>
        <v>0</v>
      </c>
      <c r="AD94" s="67">
        <f t="shared" si="26"/>
        <v>0</v>
      </c>
      <c r="AE94" s="67">
        <f t="shared" si="26"/>
        <v>0</v>
      </c>
      <c r="AF94" s="67">
        <f t="shared" si="26"/>
        <v>0</v>
      </c>
    </row>
    <row r="95" spans="1:39" x14ac:dyDescent="0.2">
      <c r="A95" s="158"/>
      <c r="B95" s="159"/>
      <c r="C95" s="58" t="s">
        <v>25</v>
      </c>
      <c r="D95" s="109">
        <f t="shared" ref="D95:AF95" si="27">COUNTIF(D49:D89,"ABS")</f>
        <v>0</v>
      </c>
      <c r="E95" s="109">
        <f t="shared" si="27"/>
        <v>0</v>
      </c>
      <c r="F95" s="109">
        <f t="shared" si="27"/>
        <v>0</v>
      </c>
      <c r="G95" s="109">
        <f t="shared" si="27"/>
        <v>0</v>
      </c>
      <c r="H95" s="109">
        <f t="shared" si="27"/>
        <v>0</v>
      </c>
      <c r="I95" s="109">
        <f t="shared" si="27"/>
        <v>0</v>
      </c>
      <c r="J95" s="109">
        <f t="shared" si="27"/>
        <v>0</v>
      </c>
      <c r="K95" s="109">
        <f t="shared" si="27"/>
        <v>0</v>
      </c>
      <c r="L95" s="109">
        <f t="shared" si="27"/>
        <v>0</v>
      </c>
      <c r="M95" s="109">
        <f t="shared" si="27"/>
        <v>0</v>
      </c>
      <c r="N95" s="109">
        <f t="shared" si="27"/>
        <v>0</v>
      </c>
      <c r="O95" s="109">
        <f t="shared" si="27"/>
        <v>0</v>
      </c>
      <c r="P95" s="109">
        <f t="shared" si="27"/>
        <v>0</v>
      </c>
      <c r="Q95" s="109">
        <f t="shared" si="27"/>
        <v>0</v>
      </c>
      <c r="R95" s="109">
        <f t="shared" si="27"/>
        <v>0</v>
      </c>
      <c r="S95" s="109">
        <f t="shared" si="27"/>
        <v>0</v>
      </c>
      <c r="T95" s="109">
        <f t="shared" si="27"/>
        <v>0</v>
      </c>
      <c r="U95" s="109">
        <f t="shared" si="27"/>
        <v>0</v>
      </c>
      <c r="V95" s="109">
        <f t="shared" si="27"/>
        <v>0</v>
      </c>
      <c r="W95" s="109">
        <f t="shared" si="27"/>
        <v>0</v>
      </c>
      <c r="X95" s="109">
        <f t="shared" si="27"/>
        <v>0</v>
      </c>
      <c r="Y95" s="109">
        <f t="shared" si="27"/>
        <v>0</v>
      </c>
      <c r="Z95" s="109">
        <f t="shared" si="27"/>
        <v>0</v>
      </c>
      <c r="AA95" s="109">
        <f t="shared" si="27"/>
        <v>0</v>
      </c>
      <c r="AB95" s="109">
        <f t="shared" si="27"/>
        <v>0</v>
      </c>
      <c r="AC95" s="109">
        <f t="shared" si="27"/>
        <v>0</v>
      </c>
      <c r="AD95" s="109">
        <f t="shared" si="27"/>
        <v>0</v>
      </c>
      <c r="AE95" s="109">
        <f t="shared" si="27"/>
        <v>0</v>
      </c>
      <c r="AF95" s="109">
        <f t="shared" si="27"/>
        <v>0</v>
      </c>
    </row>
    <row r="96" spans="1:39" ht="13.5" thickBot="1" x14ac:dyDescent="0.25">
      <c r="A96" s="176" t="s">
        <v>33</v>
      </c>
      <c r="B96" s="176"/>
      <c r="C96" s="108" t="s">
        <v>18</v>
      </c>
      <c r="D96" s="112">
        <f>D105/(38-D95)</f>
        <v>0</v>
      </c>
      <c r="E96" s="112">
        <f t="shared" ref="E96:AF96" si="28">E105/(38-E95)</f>
        <v>0</v>
      </c>
      <c r="F96" s="112">
        <f t="shared" si="28"/>
        <v>0</v>
      </c>
      <c r="G96" s="112">
        <f t="shared" si="28"/>
        <v>0</v>
      </c>
      <c r="H96" s="112">
        <f t="shared" si="28"/>
        <v>0</v>
      </c>
      <c r="I96" s="112">
        <f t="shared" si="28"/>
        <v>0</v>
      </c>
      <c r="J96" s="112">
        <f t="shared" si="28"/>
        <v>0</v>
      </c>
      <c r="K96" s="112">
        <f t="shared" si="28"/>
        <v>0</v>
      </c>
      <c r="L96" s="112">
        <f t="shared" si="28"/>
        <v>0</v>
      </c>
      <c r="M96" s="112">
        <f t="shared" si="28"/>
        <v>0</v>
      </c>
      <c r="N96" s="112">
        <f t="shared" si="28"/>
        <v>0</v>
      </c>
      <c r="O96" s="112">
        <f t="shared" si="28"/>
        <v>0</v>
      </c>
      <c r="P96" s="112">
        <f t="shared" si="28"/>
        <v>0</v>
      </c>
      <c r="Q96" s="112">
        <f t="shared" si="28"/>
        <v>0</v>
      </c>
      <c r="R96" s="112">
        <f t="shared" si="28"/>
        <v>0</v>
      </c>
      <c r="S96" s="112">
        <f t="shared" si="28"/>
        <v>0</v>
      </c>
      <c r="T96" s="112">
        <f t="shared" si="28"/>
        <v>0</v>
      </c>
      <c r="U96" s="112">
        <f t="shared" si="28"/>
        <v>0</v>
      </c>
      <c r="V96" s="112">
        <f t="shared" si="28"/>
        <v>0</v>
      </c>
      <c r="W96" s="112">
        <f t="shared" si="28"/>
        <v>0</v>
      </c>
      <c r="X96" s="112">
        <f t="shared" si="28"/>
        <v>0</v>
      </c>
      <c r="Y96" s="112">
        <f t="shared" si="28"/>
        <v>0</v>
      </c>
      <c r="Z96" s="112">
        <f t="shared" si="28"/>
        <v>0</v>
      </c>
      <c r="AA96" s="112">
        <f t="shared" si="28"/>
        <v>0</v>
      </c>
      <c r="AB96" s="112">
        <f t="shared" si="28"/>
        <v>0</v>
      </c>
      <c r="AC96" s="112">
        <f t="shared" si="28"/>
        <v>0</v>
      </c>
      <c r="AD96" s="112">
        <f t="shared" si="28"/>
        <v>0</v>
      </c>
      <c r="AE96" s="112">
        <f t="shared" si="28"/>
        <v>0</v>
      </c>
      <c r="AF96" s="112">
        <f t="shared" si="28"/>
        <v>0</v>
      </c>
    </row>
    <row r="97" spans="1:39" ht="13.5" thickBot="1" x14ac:dyDescent="0.25">
      <c r="A97" s="176" t="s">
        <v>34</v>
      </c>
      <c r="B97" s="176"/>
      <c r="C97" s="108" t="s">
        <v>18</v>
      </c>
      <c r="D97" s="112">
        <f>D90/(41-D95)</f>
        <v>0</v>
      </c>
      <c r="E97" s="112">
        <f t="shared" ref="E97:AF97" si="29">E90/(41-E95)</f>
        <v>0</v>
      </c>
      <c r="F97" s="112">
        <f t="shared" si="29"/>
        <v>0</v>
      </c>
      <c r="G97" s="112">
        <f t="shared" si="29"/>
        <v>0</v>
      </c>
      <c r="H97" s="112">
        <f t="shared" si="29"/>
        <v>0</v>
      </c>
      <c r="I97" s="112">
        <f t="shared" si="29"/>
        <v>0</v>
      </c>
      <c r="J97" s="112">
        <f t="shared" si="29"/>
        <v>0</v>
      </c>
      <c r="K97" s="112">
        <f t="shared" si="29"/>
        <v>0</v>
      </c>
      <c r="L97" s="112">
        <f t="shared" si="29"/>
        <v>0</v>
      </c>
      <c r="M97" s="112">
        <f t="shared" si="29"/>
        <v>0</v>
      </c>
      <c r="N97" s="112">
        <f t="shared" si="29"/>
        <v>0</v>
      </c>
      <c r="O97" s="112">
        <f t="shared" si="29"/>
        <v>0</v>
      </c>
      <c r="P97" s="112">
        <f t="shared" si="29"/>
        <v>0</v>
      </c>
      <c r="Q97" s="112">
        <f t="shared" si="29"/>
        <v>0</v>
      </c>
      <c r="R97" s="112">
        <f t="shared" si="29"/>
        <v>0</v>
      </c>
      <c r="S97" s="112">
        <f t="shared" si="29"/>
        <v>0</v>
      </c>
      <c r="T97" s="112">
        <f t="shared" si="29"/>
        <v>0</v>
      </c>
      <c r="U97" s="112">
        <f t="shared" si="29"/>
        <v>0</v>
      </c>
      <c r="V97" s="112">
        <f t="shared" si="29"/>
        <v>0</v>
      </c>
      <c r="W97" s="112">
        <f t="shared" si="29"/>
        <v>0</v>
      </c>
      <c r="X97" s="112">
        <f t="shared" si="29"/>
        <v>0</v>
      </c>
      <c r="Y97" s="112">
        <f t="shared" si="29"/>
        <v>0</v>
      </c>
      <c r="Z97" s="112">
        <f t="shared" si="29"/>
        <v>0</v>
      </c>
      <c r="AA97" s="112">
        <f t="shared" si="29"/>
        <v>0</v>
      </c>
      <c r="AB97" s="112">
        <f t="shared" si="29"/>
        <v>0</v>
      </c>
      <c r="AC97" s="112">
        <f t="shared" si="29"/>
        <v>0</v>
      </c>
      <c r="AD97" s="112">
        <f t="shared" si="29"/>
        <v>0</v>
      </c>
      <c r="AE97" s="112">
        <f t="shared" si="29"/>
        <v>0</v>
      </c>
      <c r="AF97" s="112">
        <f t="shared" si="29"/>
        <v>0</v>
      </c>
      <c r="AG97" s="84"/>
      <c r="AH97" s="84"/>
      <c r="AI97" s="84"/>
      <c r="AJ97" s="85"/>
      <c r="AK97" s="85"/>
      <c r="AL97" s="85"/>
      <c r="AM97" s="85"/>
    </row>
    <row r="98" spans="1:39" s="45" customFormat="1" ht="214.5" customHeight="1" x14ac:dyDescent="0.2">
      <c r="A98" s="88"/>
      <c r="B98" s="89"/>
      <c r="C98" s="92"/>
      <c r="D98" s="110" t="str">
        <f>D9</f>
        <v xml:space="preserve"> </v>
      </c>
      <c r="E98" s="111" t="str">
        <f t="shared" ref="E98:AF98" si="30">E9</f>
        <v xml:space="preserve"> </v>
      </c>
      <c r="F98" s="111" t="str">
        <f t="shared" si="30"/>
        <v xml:space="preserve"> </v>
      </c>
      <c r="G98" s="111" t="str">
        <f t="shared" si="30"/>
        <v xml:space="preserve"> </v>
      </c>
      <c r="H98" s="111" t="str">
        <f t="shared" si="30"/>
        <v xml:space="preserve"> </v>
      </c>
      <c r="I98" s="111" t="str">
        <f t="shared" si="30"/>
        <v xml:space="preserve"> </v>
      </c>
      <c r="J98" s="111" t="str">
        <f t="shared" si="30"/>
        <v xml:space="preserve"> </v>
      </c>
      <c r="K98" s="111" t="str">
        <f t="shared" si="30"/>
        <v xml:space="preserve"> </v>
      </c>
      <c r="L98" s="111" t="str">
        <f t="shared" si="30"/>
        <v xml:space="preserve"> </v>
      </c>
      <c r="M98" s="111" t="str">
        <f t="shared" si="30"/>
        <v xml:space="preserve"> </v>
      </c>
      <c r="N98" s="111" t="str">
        <f t="shared" si="30"/>
        <v xml:space="preserve"> </v>
      </c>
      <c r="O98" s="111" t="str">
        <f t="shared" si="30"/>
        <v xml:space="preserve"> </v>
      </c>
      <c r="P98" s="111" t="str">
        <f t="shared" si="30"/>
        <v xml:space="preserve"> </v>
      </c>
      <c r="Q98" s="111" t="str">
        <f t="shared" si="30"/>
        <v xml:space="preserve"> </v>
      </c>
      <c r="R98" s="111" t="str">
        <f t="shared" si="30"/>
        <v xml:space="preserve"> </v>
      </c>
      <c r="S98" s="111" t="str">
        <f t="shared" si="30"/>
        <v xml:space="preserve"> </v>
      </c>
      <c r="T98" s="111" t="str">
        <f t="shared" si="30"/>
        <v xml:space="preserve"> </v>
      </c>
      <c r="U98" s="111" t="str">
        <f t="shared" si="30"/>
        <v xml:space="preserve"> </v>
      </c>
      <c r="V98" s="111" t="str">
        <f t="shared" si="30"/>
        <v xml:space="preserve"> </v>
      </c>
      <c r="W98" s="111" t="str">
        <f t="shared" si="30"/>
        <v xml:space="preserve"> </v>
      </c>
      <c r="X98" s="111" t="str">
        <f t="shared" si="30"/>
        <v xml:space="preserve"> </v>
      </c>
      <c r="Y98" s="111" t="str">
        <f t="shared" si="30"/>
        <v xml:space="preserve"> </v>
      </c>
      <c r="Z98" s="111" t="str">
        <f t="shared" si="30"/>
        <v xml:space="preserve"> </v>
      </c>
      <c r="AA98" s="111" t="str">
        <f t="shared" si="30"/>
        <v xml:space="preserve"> </v>
      </c>
      <c r="AB98" s="111" t="str">
        <f t="shared" si="30"/>
        <v xml:space="preserve"> </v>
      </c>
      <c r="AC98" s="111" t="str">
        <f t="shared" si="30"/>
        <v xml:space="preserve"> </v>
      </c>
      <c r="AD98" s="111" t="str">
        <f t="shared" si="30"/>
        <v xml:space="preserve"> </v>
      </c>
      <c r="AE98" s="111" t="str">
        <f t="shared" si="30"/>
        <v xml:space="preserve"> </v>
      </c>
      <c r="AF98" s="111" t="str">
        <f t="shared" si="30"/>
        <v xml:space="preserve"> </v>
      </c>
    </row>
    <row r="99" spans="1:39" s="45" customFormat="1" ht="22.5" customHeight="1" x14ac:dyDescent="0.2">
      <c r="A99" s="91"/>
      <c r="B99" s="91"/>
      <c r="C99" s="93"/>
      <c r="D99" s="90">
        <f>Classe!$B10</f>
        <v>1</v>
      </c>
      <c r="E99" s="66">
        <f>Classe!$B11</f>
        <v>2</v>
      </c>
      <c r="F99" s="66">
        <f>Classe!$B12</f>
        <v>3</v>
      </c>
      <c r="G99" s="66">
        <v>4</v>
      </c>
      <c r="H99" s="66">
        <v>5</v>
      </c>
      <c r="I99" s="66">
        <v>6</v>
      </c>
      <c r="J99" s="66">
        <v>7</v>
      </c>
      <c r="K99" s="66">
        <v>8</v>
      </c>
      <c r="L99" s="66">
        <v>9</v>
      </c>
      <c r="M99" s="66">
        <v>10</v>
      </c>
      <c r="N99" s="66">
        <v>11</v>
      </c>
      <c r="O99" s="66">
        <v>12</v>
      </c>
      <c r="P99" s="66">
        <v>13</v>
      </c>
      <c r="Q99" s="66">
        <v>14</v>
      </c>
      <c r="R99" s="66">
        <v>15</v>
      </c>
      <c r="S99" s="66">
        <v>16</v>
      </c>
      <c r="T99" s="66">
        <v>17</v>
      </c>
      <c r="U99" s="66">
        <v>18</v>
      </c>
      <c r="V99" s="66">
        <v>19</v>
      </c>
      <c r="W99" s="66">
        <v>20</v>
      </c>
      <c r="X99" s="66">
        <v>21</v>
      </c>
      <c r="Y99" s="66">
        <v>22</v>
      </c>
      <c r="Z99" s="66">
        <v>23</v>
      </c>
      <c r="AA99" s="66">
        <v>24</v>
      </c>
      <c r="AB99" s="66">
        <v>25</v>
      </c>
      <c r="AC99" s="66">
        <v>26</v>
      </c>
      <c r="AD99" s="66">
        <v>27</v>
      </c>
      <c r="AE99" s="66">
        <v>28</v>
      </c>
      <c r="AF99" s="66">
        <v>29</v>
      </c>
      <c r="AG99" s="177"/>
      <c r="AH99" s="177"/>
      <c r="AI99" s="177"/>
      <c r="AJ99" s="177"/>
      <c r="AK99" s="177"/>
      <c r="AL99" s="177"/>
      <c r="AM99" s="177"/>
    </row>
    <row r="100" spans="1:39" x14ac:dyDescent="0.2">
      <c r="A100" s="59"/>
      <c r="B100" s="59"/>
      <c r="C100" s="59"/>
    </row>
    <row r="101" spans="1:39" x14ac:dyDescent="0.2">
      <c r="A101" s="59"/>
      <c r="B101" s="59"/>
      <c r="C101" s="59"/>
    </row>
    <row r="105" spans="1:39" hidden="1" x14ac:dyDescent="0.2">
      <c r="D105" s="39">
        <f>COUNTIF(D49:D86,1)</f>
        <v>0</v>
      </c>
      <c r="E105" s="39">
        <f t="shared" ref="E105:AF105" si="31">COUNTIF(E49:E86,1)</f>
        <v>0</v>
      </c>
      <c r="F105" s="39">
        <f t="shared" si="31"/>
        <v>0</v>
      </c>
      <c r="G105" s="39">
        <f t="shared" si="31"/>
        <v>0</v>
      </c>
      <c r="H105" s="39">
        <f t="shared" si="31"/>
        <v>0</v>
      </c>
      <c r="I105" s="39">
        <f t="shared" si="31"/>
        <v>0</v>
      </c>
      <c r="J105" s="39">
        <f t="shared" si="31"/>
        <v>0</v>
      </c>
      <c r="K105" s="39">
        <f t="shared" si="31"/>
        <v>0</v>
      </c>
      <c r="L105" s="39">
        <f t="shared" si="31"/>
        <v>0</v>
      </c>
      <c r="M105" s="39">
        <f t="shared" si="31"/>
        <v>0</v>
      </c>
      <c r="N105" s="39">
        <f t="shared" si="31"/>
        <v>0</v>
      </c>
      <c r="O105" s="39">
        <f t="shared" si="31"/>
        <v>0</v>
      </c>
      <c r="P105" s="39">
        <f t="shared" si="31"/>
        <v>0</v>
      </c>
      <c r="Q105" s="39">
        <f t="shared" si="31"/>
        <v>0</v>
      </c>
      <c r="R105" s="39">
        <f t="shared" si="31"/>
        <v>0</v>
      </c>
      <c r="S105" s="39">
        <f t="shared" si="31"/>
        <v>0</v>
      </c>
      <c r="T105" s="39">
        <f t="shared" si="31"/>
        <v>0</v>
      </c>
      <c r="U105" s="39">
        <f t="shared" si="31"/>
        <v>0</v>
      </c>
      <c r="V105" s="39">
        <f t="shared" si="31"/>
        <v>0</v>
      </c>
      <c r="W105" s="39">
        <f t="shared" si="31"/>
        <v>0</v>
      </c>
      <c r="X105" s="39">
        <f t="shared" si="31"/>
        <v>0</v>
      </c>
      <c r="Y105" s="39">
        <f t="shared" si="31"/>
        <v>0</v>
      </c>
      <c r="Z105" s="39">
        <f t="shared" si="31"/>
        <v>0</v>
      </c>
      <c r="AA105" s="39">
        <f t="shared" si="31"/>
        <v>0</v>
      </c>
      <c r="AB105" s="39">
        <f t="shared" si="31"/>
        <v>0</v>
      </c>
      <c r="AC105" s="39">
        <f t="shared" si="31"/>
        <v>0</v>
      </c>
      <c r="AD105" s="39">
        <f t="shared" si="31"/>
        <v>0</v>
      </c>
      <c r="AE105" s="39">
        <f t="shared" si="31"/>
        <v>0</v>
      </c>
      <c r="AF105" s="39">
        <f t="shared" si="31"/>
        <v>0</v>
      </c>
      <c r="AM105" s="39" t="str">
        <f t="shared" ref="AM105" si="32">IF(ISERROR(AG105/($I$4-AL105)),"-",AG105/($I$4-AL105))</f>
        <v>-</v>
      </c>
    </row>
  </sheetData>
  <sheetProtection sheet="1" objects="1" scenarios="1" insertColumns="0" insertRows="0" insertHyperlinks="0" deleteColumns="0" deleteRows="0" selectLockedCells="1" sort="0" autoFilter="0" pivotTables="0"/>
  <dataConsolidate/>
  <mergeCells count="69">
    <mergeCell ref="E47:E48"/>
    <mergeCell ref="B11:B12"/>
    <mergeCell ref="B14:B16"/>
    <mergeCell ref="AG8:AM8"/>
    <mergeCell ref="A8:C8"/>
    <mergeCell ref="A9:C9"/>
    <mergeCell ref="AJ9:AJ10"/>
    <mergeCell ref="AK9:AK10"/>
    <mergeCell ref="AM9:AM10"/>
    <mergeCell ref="AL9:AL10"/>
    <mergeCell ref="AG9:AG10"/>
    <mergeCell ref="B17:B19"/>
    <mergeCell ref="B21:B25"/>
    <mergeCell ref="B26:B29"/>
    <mergeCell ref="B30:B32"/>
    <mergeCell ref="B33:B36"/>
    <mergeCell ref="Y47:Y48"/>
    <mergeCell ref="Z47:Z48"/>
    <mergeCell ref="X47:X48"/>
    <mergeCell ref="B1:H1"/>
    <mergeCell ref="B2:H2"/>
    <mergeCell ref="B4:H4"/>
    <mergeCell ref="B3:H3"/>
    <mergeCell ref="S47:S48"/>
    <mergeCell ref="O47:O48"/>
    <mergeCell ref="A47:C47"/>
    <mergeCell ref="P47:P48"/>
    <mergeCell ref="Q47:Q48"/>
    <mergeCell ref="R47:R48"/>
    <mergeCell ref="T47:T48"/>
    <mergeCell ref="H47:H48"/>
    <mergeCell ref="A11:A36"/>
    <mergeCell ref="M47:M48"/>
    <mergeCell ref="N47:N48"/>
    <mergeCell ref="U47:U48"/>
    <mergeCell ref="V47:V48"/>
    <mergeCell ref="W47:W48"/>
    <mergeCell ref="L47:L48"/>
    <mergeCell ref="A96:B96"/>
    <mergeCell ref="A97:B97"/>
    <mergeCell ref="A90:B95"/>
    <mergeCell ref="AG99:AM99"/>
    <mergeCell ref="AG47:AG48"/>
    <mergeCell ref="AL47:AL48"/>
    <mergeCell ref="AM47:AM48"/>
    <mergeCell ref="AC47:AC48"/>
    <mergeCell ref="AD47:AD48"/>
    <mergeCell ref="AE47:AE48"/>
    <mergeCell ref="AK47:AK48"/>
    <mergeCell ref="AJ47:AJ48"/>
    <mergeCell ref="AA47:AA48"/>
    <mergeCell ref="AB47:AB48"/>
    <mergeCell ref="AF47:AF48"/>
    <mergeCell ref="A37:B42"/>
    <mergeCell ref="K47:K48"/>
    <mergeCell ref="B62:B65"/>
    <mergeCell ref="B66:B68"/>
    <mergeCell ref="B69:B72"/>
    <mergeCell ref="G47:G48"/>
    <mergeCell ref="I47:I48"/>
    <mergeCell ref="J47:J48"/>
    <mergeCell ref="A49:A89"/>
    <mergeCell ref="B79:B82"/>
    <mergeCell ref="B83:B86"/>
    <mergeCell ref="B87:B89"/>
    <mergeCell ref="B75:B78"/>
    <mergeCell ref="F47:F48"/>
    <mergeCell ref="B49:B57"/>
    <mergeCell ref="D47:D48"/>
  </mergeCells>
  <conditionalFormatting sqref="D43:AF43">
    <cfRule type="cellIs" dxfId="29" priority="431" operator="lessThan">
      <formula>0.33</formula>
    </cfRule>
    <cfRule type="cellIs" dxfId="28" priority="432" operator="between">
      <formula>0.51</formula>
      <formula>0.74</formula>
    </cfRule>
    <cfRule type="cellIs" dxfId="27" priority="433" operator="between">
      <formula>0.33</formula>
      <formula>0.5</formula>
    </cfRule>
    <cfRule type="cellIs" dxfId="26" priority="434" operator="greaterThan">
      <formula>0.75</formula>
    </cfRule>
  </conditionalFormatting>
  <conditionalFormatting sqref="AM49:AM89">
    <cfRule type="cellIs" dxfId="25" priority="114" operator="between">
      <formula>0.5</formula>
      <formula>0.74</formula>
    </cfRule>
    <cfRule type="cellIs" dxfId="24" priority="115" operator="between">
      <formula>0.34</formula>
      <formula>0.49</formula>
    </cfRule>
    <cfRule type="cellIs" dxfId="23" priority="116" operator="lessThan">
      <formula>0.33</formula>
    </cfRule>
  </conditionalFormatting>
  <conditionalFormatting sqref="AM49:AM89">
    <cfRule type="cellIs" dxfId="22" priority="110" operator="between">
      <formula>0.33</formula>
      <formula>0.49</formula>
    </cfRule>
    <cfRule type="cellIs" dxfId="21" priority="111" operator="between">
      <formula>0.5</formula>
      <formula>0.74</formula>
    </cfRule>
    <cfRule type="cellIs" dxfId="20" priority="112" operator="greaterThan">
      <formula>0.74</formula>
    </cfRule>
    <cfRule type="cellIs" dxfId="19" priority="113" operator="lessThan">
      <formula>0.33</formula>
    </cfRule>
  </conditionalFormatting>
  <conditionalFormatting sqref="AM11:AM36">
    <cfRule type="cellIs" dxfId="18" priority="96" operator="between">
      <formula>0.2</formula>
      <formula>0.49</formula>
    </cfRule>
    <cfRule type="cellIs" dxfId="17" priority="97" operator="between">
      <formula>0.5</formula>
      <formula>0.79</formula>
    </cfRule>
    <cfRule type="cellIs" dxfId="16" priority="98" operator="greaterThan">
      <formula>0.8</formula>
    </cfRule>
    <cfRule type="cellIs" dxfId="15" priority="99" operator="lessThan">
      <formula>0.2</formula>
    </cfRule>
  </conditionalFormatting>
  <conditionalFormatting sqref="D97:AF97">
    <cfRule type="cellIs" dxfId="14" priority="78" operator="lessThan">
      <formula>0.33</formula>
    </cfRule>
    <cfRule type="cellIs" dxfId="13" priority="79" operator="between">
      <formula>0.51</formula>
      <formula>0.74</formula>
    </cfRule>
    <cfRule type="cellIs" dxfId="12" priority="80" operator="between">
      <formula>0.33</formula>
      <formula>0.5</formula>
    </cfRule>
    <cfRule type="cellIs" dxfId="11" priority="81" operator="greaterThan">
      <formula>0.75</formula>
    </cfRule>
  </conditionalFormatting>
  <conditionalFormatting sqref="D96:AF96">
    <cfRule type="cellIs" dxfId="10" priority="9" operator="lessThan">
      <formula>0.33</formula>
    </cfRule>
    <cfRule type="cellIs" dxfId="9" priority="10" operator="between">
      <formula>0.51</formula>
      <formula>0.74</formula>
    </cfRule>
    <cfRule type="cellIs" dxfId="8" priority="11" operator="between">
      <formula>0.33</formula>
      <formula>0.5</formula>
    </cfRule>
    <cfRule type="cellIs" dxfId="7" priority="12" operator="greaterThan">
      <formula>0.75</formula>
    </cfRule>
  </conditionalFormatting>
  <conditionalFormatting sqref="D11:AF36">
    <cfRule type="expression" dxfId="6" priority="464">
      <formula>ISBLANK(D11:AF36)</formula>
    </cfRule>
  </conditionalFormatting>
  <conditionalFormatting sqref="D49:AF49 D89:AF89">
    <cfRule type="expression" dxfId="5" priority="466">
      <formula>ISBLANK(D49:AF86)</formula>
    </cfRule>
  </conditionalFormatting>
  <conditionalFormatting sqref="D47:E48">
    <cfRule type="expression" dxfId="4" priority="468">
      <formula>D9:AF9=""</formula>
    </cfRule>
  </conditionalFormatting>
  <conditionalFormatting sqref="F47:AF48">
    <cfRule type="expression" dxfId="3" priority="470">
      <formula>F9:AJ9=""</formula>
    </cfRule>
  </conditionalFormatting>
  <conditionalFormatting sqref="D56:AF62">
    <cfRule type="expression" dxfId="2" priority="473">
      <formula>ISBLANK(D56:AF97)</formula>
    </cfRule>
  </conditionalFormatting>
  <conditionalFormatting sqref="D65:AF88">
    <cfRule type="expression" dxfId="1" priority="475">
      <formula>ISBLANK(D65:AF104)</formula>
    </cfRule>
  </conditionalFormatting>
  <conditionalFormatting sqref="D50:AF55 D63:AF64">
    <cfRule type="expression" dxfId="0" priority="477">
      <formula>ISBLANK(D50:AF90)</formula>
    </cfRule>
  </conditionalFormatting>
  <dataValidations count="2">
    <dataValidation type="list" allowBlank="1" showInputMessage="1" showErrorMessage="1" sqref="AP33">
      <formula1>$AO$38:$AO$42</formula1>
    </dataValidation>
    <dataValidation type="list" allowBlank="1" showInputMessage="1" showErrorMessage="1" sqref="D11:AF36 D49:AF89">
      <formula1>$AO$38:$AO$43</formula1>
    </dataValidation>
  </dataValidations>
  <pageMargins left="0.7" right="0.7" top="0.75" bottom="0.75" header="0.3" footer="0.3"/>
  <pageSetup paperSize="8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D8" sqref="D8"/>
    </sheetView>
  </sheetViews>
  <sheetFormatPr baseColWidth="10" defaultColWidth="11.42578125" defaultRowHeight="12.75" x14ac:dyDescent="0.2"/>
  <sheetData>
    <row r="2" spans="1:4" x14ac:dyDescent="0.2">
      <c r="B2" s="1"/>
    </row>
    <row r="3" spans="1:4" x14ac:dyDescent="0.2">
      <c r="A3">
        <v>1</v>
      </c>
      <c r="B3" s="1">
        <v>1</v>
      </c>
      <c r="C3">
        <v>1</v>
      </c>
      <c r="D3">
        <v>1</v>
      </c>
    </row>
    <row r="4" spans="1:4" x14ac:dyDescent="0.2">
      <c r="A4">
        <v>9</v>
      </c>
      <c r="B4" s="2">
        <v>9</v>
      </c>
      <c r="C4">
        <v>2</v>
      </c>
      <c r="D4">
        <v>2</v>
      </c>
    </row>
    <row r="5" spans="1:4" x14ac:dyDescent="0.2">
      <c r="A5" s="2" t="s">
        <v>25</v>
      </c>
      <c r="B5" s="2">
        <v>0</v>
      </c>
      <c r="C5">
        <v>9</v>
      </c>
      <c r="D5">
        <v>3</v>
      </c>
    </row>
    <row r="6" spans="1:4" x14ac:dyDescent="0.2">
      <c r="B6" s="2" t="s">
        <v>25</v>
      </c>
      <c r="C6">
        <v>0</v>
      </c>
      <c r="D6">
        <v>9</v>
      </c>
    </row>
    <row r="7" spans="1:4" x14ac:dyDescent="0.2">
      <c r="C7" s="2" t="s">
        <v>25</v>
      </c>
      <c r="D7">
        <v>0</v>
      </c>
    </row>
    <row r="8" spans="1:4" x14ac:dyDescent="0.2">
      <c r="D8" s="2" t="s">
        <v>25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Accueil</vt:lpstr>
      <vt:lpstr>Classe</vt:lpstr>
      <vt:lpstr>Saisie</vt:lpstr>
      <vt:lpstr>listes</vt:lpstr>
      <vt:lpstr>valeur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INSPECTION ACADEMIQUE</dc:creator>
  <cp:lastModifiedBy>Philippe</cp:lastModifiedBy>
  <cp:revision/>
  <cp:lastPrinted>2017-09-07T14:52:42Z</cp:lastPrinted>
  <dcterms:created xsi:type="dcterms:W3CDTF">2008-01-30T09:45:32Z</dcterms:created>
  <dcterms:modified xsi:type="dcterms:W3CDTF">2017-09-14T14:43:45Z</dcterms:modified>
</cp:coreProperties>
</file>